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5600" windowHeight="10605" firstSheet="1" activeTab="5"/>
  </bookViews>
  <sheets>
    <sheet name="титул" sheetId="1" r:id="rId1"/>
    <sheet name="субсидии (новая форма)" sheetId="11" r:id="rId2"/>
    <sheet name="сведения" sheetId="13" r:id="rId3"/>
    <sheet name="раздел 1" sheetId="12" r:id="rId4"/>
    <sheet name="раздел 2 2018" sheetId="8" r:id="rId5"/>
    <sheet name="раздел 2.1" sheetId="5" r:id="rId6"/>
    <sheet name="раздел 3" sheetId="6" r:id="rId7"/>
    <sheet name="раздел 4" sheetId="7" r:id="rId8"/>
  </sheets>
  <definedNames>
    <definedName name="_xlnm.Print_Area" localSheetId="3">'раздел 1'!$A$1:$C$38</definedName>
    <definedName name="_xlnm.Print_Area" localSheetId="5">'раздел 2.1'!$A$1:$L$14</definedName>
    <definedName name="_xlnm.Print_Area" localSheetId="6">'раздел 3'!$A$1:$C$10</definedName>
    <definedName name="_xlnm.Print_Area" localSheetId="2">сведения!$A$1:$I$32</definedName>
    <definedName name="_xlnm.Print_Area" localSheetId="1">'субсидии (новая форма)'!$A$1:$GH$60</definedName>
    <definedName name="_xlnm.Print_Area" localSheetId="0">титул!$A$1:$AF$30</definedName>
  </definedNames>
  <calcPr calcId="124519"/>
  <fileRecoveryPr repairLoad="1"/>
</workbook>
</file>

<file path=xl/calcChain.xml><?xml version="1.0" encoding="utf-8"?>
<calcChain xmlns="http://schemas.openxmlformats.org/spreadsheetml/2006/main">
  <c r="I13" i="5"/>
  <c r="H13"/>
  <c r="I8" i="8" l="1"/>
  <c r="I17"/>
  <c r="G17"/>
  <c r="F17"/>
  <c r="G8"/>
  <c r="F8"/>
  <c r="FF42" i="11" l="1"/>
  <c r="FF36"/>
  <c r="FF37"/>
  <c r="FF38"/>
  <c r="FF39"/>
  <c r="FF40"/>
  <c r="FF41"/>
  <c r="FF35"/>
  <c r="EC42"/>
  <c r="D10" i="5" l="1"/>
  <c r="E17" i="8"/>
  <c r="E47"/>
  <c r="E45"/>
  <c r="J42"/>
  <c r="I42"/>
  <c r="H42"/>
  <c r="G42"/>
  <c r="F42"/>
  <c r="E42" s="1"/>
  <c r="E41"/>
  <c r="E39"/>
  <c r="J38"/>
  <c r="I38"/>
  <c r="H38"/>
  <c r="G38"/>
  <c r="F38"/>
  <c r="E38" s="1"/>
  <c r="E37"/>
  <c r="E36"/>
  <c r="I34"/>
  <c r="G34"/>
  <c r="F34"/>
  <c r="E34"/>
  <c r="E33"/>
  <c r="E32"/>
  <c r="E31"/>
  <c r="E30"/>
  <c r="E29"/>
  <c r="J27"/>
  <c r="I27"/>
  <c r="H27"/>
  <c r="G27"/>
  <c r="F27"/>
  <c r="E27"/>
  <c r="E26"/>
  <c r="E23"/>
  <c r="E21"/>
  <c r="E19"/>
  <c r="J18"/>
  <c r="I18"/>
  <c r="H18"/>
  <c r="G18"/>
  <c r="J17"/>
  <c r="I46"/>
  <c r="H17"/>
  <c r="G46"/>
  <c r="E16"/>
  <c r="E15"/>
  <c r="E14"/>
  <c r="E13"/>
  <c r="E12"/>
  <c r="E11"/>
  <c r="E9"/>
  <c r="J8"/>
  <c r="H8"/>
  <c r="E8"/>
  <c r="F46" l="1"/>
  <c r="E46" s="1"/>
  <c r="E13" i="5"/>
  <c r="F13"/>
  <c r="L6"/>
  <c r="K6"/>
  <c r="J6"/>
  <c r="I6"/>
  <c r="H6"/>
  <c r="G6"/>
  <c r="D13" l="1"/>
  <c r="G13" s="1"/>
  <c r="E18" i="8"/>
  <c r="F18"/>
</calcChain>
</file>

<file path=xl/sharedStrings.xml><?xml version="1.0" encoding="utf-8"?>
<sst xmlns="http://schemas.openxmlformats.org/spreadsheetml/2006/main" count="358" uniqueCount="252">
  <si>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</si>
  <si>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</si>
  <si>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</si>
  <si>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</si>
  <si>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"____"_______________ 20___г.</t>
  </si>
  <si>
    <t>План финансово - хозяйственной деятельности</t>
  </si>
  <si>
    <t>КОДЫ</t>
  </si>
  <si>
    <t>ИНН/КПП</t>
  </si>
  <si>
    <t>Единица измерения: руб.</t>
  </si>
  <si>
    <t xml:space="preserve">по ОКЕИ </t>
  </si>
  <si>
    <t>Код по реестру участников бюджетного процесса, а также юридических лиц , не являющихся участниками бюджетного процесса</t>
  </si>
  <si>
    <t>Адрес фактического местонахождения муниципального бюджетного/ автономного учреждения ( подразделения)</t>
  </si>
  <si>
    <t>Дата составления документа</t>
  </si>
  <si>
    <t>Наименование муниципального бюджетного/автономного учреждения</t>
  </si>
  <si>
    <t>по ОКПО</t>
  </si>
  <si>
    <t>Наименование органа, осуществляющего функции и полномочия учредителя</t>
  </si>
  <si>
    <t>автономного учреждения</t>
  </si>
  <si>
    <t>1.1. Цели деятельности муниципального учреждения.</t>
  </si>
  <si>
    <t>1.2. Виды деятельности муниципального учреждения.</t>
  </si>
  <si>
    <t>1.4. Общая балансовая стоимость муниципального недвижимого имущества, всего, в том числе:</t>
  </si>
  <si>
    <t>1.4.1. Стоимость имущества, закрепленного собственником имущества за муниципальным учреждением на праве оперативного управления.</t>
  </si>
  <si>
    <t>1.4.2. Стоимость имущества, приобретенного муниципальным учреждением (подразделением) за счет выделенных собственником имущества учреждения средств.</t>
  </si>
  <si>
    <t>1.4.3. Стоимость имущества, приобретенного муниципальным учреждением за счет доходов, полученных от платной и иной приносящей доход деятельности.</t>
  </si>
  <si>
    <t>1.4.4. Остаточная стоимость недвижимого муниципального имущества.</t>
  </si>
  <si>
    <t>1.5. Общая балансовая стоимость движимого муниципального имущества, всего, в том числе:</t>
  </si>
  <si>
    <t>1.5.1. Общая балансовая стоимость особо ценного движимого имущества.</t>
  </si>
  <si>
    <t>1.5.2. Остаточная стоимость особо ценного движимого имущества.</t>
  </si>
  <si>
    <t>Исполнитель:</t>
  </si>
  <si>
    <t>__________</t>
  </si>
  <si>
    <t>Сведения о деятельности муниципального бюджетного/</t>
  </si>
  <si>
    <t>Раздел 1. Показатели финансового состояния учреждения</t>
  </si>
  <si>
    <t>(последнюю отчетную дату)</t>
  </si>
  <si>
    <t>N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</si>
  <si>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</si>
  <si>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</si>
  <si>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</si>
  <si>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</si>
  <si>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</si>
  <si>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</si>
  <si>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</si>
  <si>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</si>
  <si>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</si>
  <si>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</si>
  <si>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</si>
  <si>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</si>
  <si>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</si>
  <si>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</si>
  <si>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</si>
  <si>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</si>
  <si>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</si>
  <si>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</si>
  <si>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Код строки</t>
  </si>
  <si>
    <t xml:space="preserve">Код по бюджетной классификации </t>
  </si>
  <si>
    <t>Объем финансового обеспечения, руб. (с точностью до двух знаков после запятой – 0,00)</t>
  </si>
  <si>
    <t>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</si>
  <si>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</si>
  <si>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</si>
  <si>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</si>
  <si>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</si>
  <si>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</si>
  <si>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</si>
  <si>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</si>
  <si>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</si>
  <si>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</si>
  <si>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</si>
  <si>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 xml:space="preserve">безвозмездные поступления 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</si>
  <si>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</si>
  <si>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</si>
  <si>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</si>
  <si>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</si>
  <si>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оплата труда и начисления на выплаты по оплате труда</t>
  </si>
  <si>
    <t>социальные и иные выплаты населению, всего: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</si>
  <si>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</si>
  <si>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</si>
  <si>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</si>
  <si>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</si>
  <si>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</si>
  <si>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</si>
  <si>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</si>
  <si>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</si>
  <si>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226,310,340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</si>
  <si>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</si>
  <si>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</si>
  <si>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</si>
  <si>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</si>
  <si>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</si>
  <si>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</si>
  <si>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</si>
  <si>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</si>
  <si>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</si>
  <si>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</si>
  <si>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</si>
  <si>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</si>
  <si>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</si>
  <si>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</si>
  <si>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</si>
  <si>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</si>
  <si>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</si>
  <si>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</si>
  <si>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Раздел 3.  Сведения о средствах, поступающих 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</si>
  <si>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</si>
  <si>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</si>
  <si>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</si>
  <si>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</si>
  <si>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</si>
  <si>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</si>
  <si>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</si>
  <si>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</si>
  <si>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 xml:space="preserve">Исполнитель:                                       </t>
  </si>
  <si>
    <t>________</t>
  </si>
  <si>
    <t>(подпись)              (расшифровка подписи)</t>
  </si>
  <si>
    <t>Раздел 4.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</si>
  <si>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</si>
  <si>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</si>
  <si>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</si>
  <si>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"___" _________ 20__                                      подпись (расшифровка подписи)</t>
  </si>
  <si>
    <t>"___" _________ 20__                                       подпись (расшифровка подписи)</t>
  </si>
  <si>
    <t>Главный бухгалтер учреждения                   ___________Е.В.Снегирева</t>
  </si>
  <si>
    <t xml:space="preserve">Сумма, тыс. руб. </t>
  </si>
  <si>
    <t>службы учреждения</t>
  </si>
  <si>
    <t>Руководитель финансово-экономической   ____________В. В. Хараева</t>
  </si>
  <si>
    <t>0323099244/032601001</t>
  </si>
  <si>
    <t>Заведующий МБДОУ "Детский сад №35 "Алые паруса" г. Улан-Удэ"</t>
  </si>
  <si>
    <t xml:space="preserve">Кленина Н.В. </t>
  </si>
  <si>
    <t>Россия, Бурятия Респ, 670000, г. Улан-Удэ, ул.Профсоюзная,7</t>
  </si>
  <si>
    <t xml:space="preserve"> </t>
  </si>
  <si>
    <t>в том числе на: выплаты персоналу всего:</t>
  </si>
  <si>
    <t>работы услуги по содержанию имущества</t>
  </si>
  <si>
    <t>прочие работы, услуги и товары</t>
  </si>
  <si>
    <t>Из них:</t>
  </si>
  <si>
    <t>Учреждение создано в целях обеспечения  реализации предусмотренных законодательством Россиской</t>
  </si>
  <si>
    <t>Федерации полномочий органов местного самоуправления городского огруга "города Улан-Удэ" в сфере</t>
  </si>
  <si>
    <t>образования</t>
  </si>
  <si>
    <t>образовательная деятельность</t>
  </si>
  <si>
    <t>присмотр и уход</t>
  </si>
  <si>
    <t xml:space="preserve">1.3. Перечень услуг (работ), относящихся в соответствии с уставом к основным видам </t>
  </si>
  <si>
    <t xml:space="preserve">деятельности учреждения, </t>
  </si>
  <si>
    <t>в том числе на платной основе.</t>
  </si>
  <si>
    <t>дополнительная услуга по изучению иностранного языка</t>
  </si>
  <si>
    <t>Руководитель учреждения                            ___________ Н.В. Кленина</t>
  </si>
  <si>
    <t>Исполнитель                                                 __________Н.В. Кленина</t>
  </si>
  <si>
    <t>(наименование должности лица, утверждающего документ; наименование органа,</t>
  </si>
  <si>
    <t>Администрации г.Улан-Удэ</t>
  </si>
  <si>
    <t>осуществляющего функции и полномочия учредителя (учреждения))</t>
  </si>
  <si>
    <t>У.С.Афанасьева</t>
  </si>
  <si>
    <t>"</t>
  </si>
  <si>
    <t xml:space="preserve"> г.</t>
  </si>
  <si>
    <t>СВЕДЕНИЯ</t>
  </si>
  <si>
    <t>Форма по ОКУД</t>
  </si>
  <si>
    <t>0501016</t>
  </si>
  <si>
    <t>от "</t>
  </si>
  <si>
    <t>Дата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</si>
  <si>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</si>
  <si>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</si>
  <si>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</si>
  <si>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</si>
  <si>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Бюджет городского округа г.Улан-Удэ</t>
  </si>
  <si>
    <t>по ОКТМО</t>
  </si>
  <si>
    <t>Наименование органа, осуществляющего</t>
  </si>
  <si>
    <t>МУ Комитет по образованию Администрации г.Улан-Удэ</t>
  </si>
  <si>
    <t>функции и полномочия учредителя</t>
  </si>
  <si>
    <t>Глава по БК</t>
  </si>
  <si>
    <t>034</t>
  </si>
  <si>
    <t>МУ Комитет по финансам Администрации г.Улан-Удэ</t>
  </si>
  <si>
    <t>02299486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</si>
  <si>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</si>
  <si>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</si>
  <si>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ОКЕИ</t>
  </si>
  <si>
    <t>383</t>
  </si>
  <si>
    <t>по ОКВ</t>
  </si>
  <si>
    <t>643</t>
  </si>
  <si>
    <t>(наименование иностранной валюты)</t>
  </si>
  <si>
    <t>Остаток средств на</t>
  </si>
  <si>
    <t xml:space="preserve"> начало года </t>
  </si>
  <si>
    <t>Наименование субсидии</t>
  </si>
  <si>
    <t>Код
субсидии</t>
  </si>
  <si>
    <t xml:space="preserve">Код
классификации расходов бюджета </t>
  </si>
  <si>
    <t>Код объекта АИП</t>
  </si>
  <si>
    <t>Разрешенный к использованию</t>
  </si>
  <si>
    <t xml:space="preserve">Суммы возврата дебиторской задолженности прошлых лет </t>
  </si>
  <si>
    <t>Планируемые</t>
  </si>
  <si>
    <t>остаток субсидии прошлых лет</t>
  </si>
  <si>
    <t>код</t>
  </si>
  <si>
    <t>сумма</t>
  </si>
  <si>
    <t xml:space="preserve">код </t>
  </si>
  <si>
    <t xml:space="preserve">сумма </t>
  </si>
  <si>
    <t>поступления</t>
  </si>
  <si>
    <t>выплаты</t>
  </si>
  <si>
    <t>Всего</t>
  </si>
  <si>
    <t>Х</t>
  </si>
  <si>
    <t>Номер страницы</t>
  </si>
  <si>
    <t>Руководитель</t>
  </si>
  <si>
    <t>Всего страниц</t>
  </si>
  <si>
    <t>Заместитель</t>
  </si>
  <si>
    <t>ОТМЕТКА ОРГАНА, ОСУЩЕСТВЛЯЮЩЕГО ВЕДЕНИЕ ЛИЦЕВОГО СЧЕТА,</t>
  </si>
  <si>
    <t>начальника</t>
  </si>
  <si>
    <t>О ПРИНЯТИИ НАСТОЯЩИХ СВЕДЕНИЙ</t>
  </si>
  <si>
    <t>учреждения</t>
  </si>
  <si>
    <t>В.В.Хараева</t>
  </si>
  <si>
    <t>Ответственный</t>
  </si>
  <si>
    <t>исполнитель</t>
  </si>
  <si>
    <t>(должность)</t>
  </si>
  <si>
    <t>(телефон)</t>
  </si>
  <si>
    <t xml:space="preserve">Главный </t>
  </si>
  <si>
    <t xml:space="preserve">Е.В. Снегирева </t>
  </si>
  <si>
    <t xml:space="preserve">бухгалтер </t>
  </si>
  <si>
    <t>экономист</t>
  </si>
  <si>
    <t>Б.Ц.Цыдыпова</t>
  </si>
  <si>
    <t>44-20-47</t>
  </si>
  <si>
    <t>ОБ ОПЕРАЦИЯХ С ЦЕЛЕВЫМИ СУБСИДИЯМИ, ПРЕДОСТАВЛЕННЫМИ ГОСУДАРСТВЕННОМУ (МУНИЦИПАЛЬНОМУ) УЧРЕЖДЕНИЮ НА 2018 год</t>
  </si>
  <si>
    <t>46110933</t>
  </si>
  <si>
    <t>81701000001</t>
  </si>
  <si>
    <t>Муниципальное бюджетное  дошкольное образовательное учреждение детский сад № 35 "Алые паруса" г. Улан-Удэ</t>
  </si>
  <si>
    <t>Председатель МУ Комитета по образованию</t>
  </si>
  <si>
    <t>Н.В.Кленина</t>
  </si>
  <si>
    <t>034.20.0006</t>
  </si>
  <si>
    <t>На осуществление работ по разработке проектно-сметной документации, проведению экспертизы проектно-сметной документации, проектно-изыскательских работ, инженерно-технического обследования, лабораторных исследований, испытаний, испытательной съемки, инвентаризации объекта, энергоаудита зданий, получение технических условий, технических паспортов, разработку технико-экономического обоснования, размещение информации о проведении общественных слушаний по объектам государственной экологической экспертизы в средствах массовой информации</t>
  </si>
  <si>
    <t>034.20.0007</t>
  </si>
  <si>
    <t xml:space="preserve"> На установку (расширение) охранной, пожарной сигнализации, локально-вычислительной сети, системы видеонаблюдения, контроля доступа и иных аналогичных систем, включая работы по модернизации указанных систем, за исключением их ежегодного технического обслуживания</t>
  </si>
  <si>
    <t>034.20.0001</t>
  </si>
  <si>
    <t>На капитальный ремонт имущества, находящегося в муниципальной собственности</t>
  </si>
  <si>
    <t>034.20.0018</t>
  </si>
  <si>
    <t>Субсидия на приобретение программного обеспечения (лицензионные права)</t>
  </si>
  <si>
    <t>034.20.0009</t>
  </si>
  <si>
    <t xml:space="preserve"> На приобретение и монтаж основных средств (за исключением объектов недвижимости) и (или) материальных запасов для осуществления основных видов деятельности учреждений, предусмотренных учредительными документами, не включаемых в субсидии на финансовое обеспечение выполнения муниципального задания</t>
  </si>
  <si>
    <t>034.20.0020</t>
  </si>
  <si>
    <t>субсидия на проведение мероприятий по ресурсо- и энергосбережению</t>
  </si>
  <si>
    <t>034 0701 4410800002 612</t>
  </si>
  <si>
    <t>034 0701 44110S2140 612</t>
  </si>
  <si>
    <t>на начало 2018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</si>
  <si>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</si>
  <si>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</si>
  <si>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</si>
  <si>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на ___________31.12_________________ 20_18_ г.</t>
  </si>
  <si>
    <t>Раздел 2.1. Показатели выплат по расходам на закупку товаров, работ, услуг учреждения на ____31.12._________   2018          г.</t>
  </si>
  <si>
    <t xml:space="preserve">Раздел 2. Показатели по поступлениям и выплатам учреждения на                          31.12. 2018 г. </t>
  </si>
  <si>
    <t xml:space="preserve">Сумма,  тыс. руб. </t>
  </si>
  <si>
    <t>Главный бухгалтер                                                                          _________________ Е.В. Снегирева</t>
  </si>
  <si>
    <t xml:space="preserve">                                                                                   (подпись)                                           (расшифровка подписи)</t>
  </si>
  <si>
    <t xml:space="preserve">Руководитель отдела по учету материальных ценностей        _________________ </t>
  </si>
  <si>
    <t>М.В. Доржиева</t>
  </si>
  <si>
    <t xml:space="preserve">                                                                                   (подпись)                                            (расшифровка подписи)</t>
  </si>
  <si>
    <t xml:space="preserve">Исполнитель                                                                                  __________________                                                                        </t>
  </si>
  <si>
    <t>Н.Ц-Д.Дансаранова</t>
  </si>
  <si>
    <t xml:space="preserve">                                                                                  (подпись)                                              (расшифровка подписи)</t>
  </si>
  <si>
    <r>
      <t>на</t>
    </r>
    <r>
      <rPr>
        <u/>
        <sz val="10"/>
        <color rgb="FF000000"/>
        <rFont val="Times New Roman"/>
        <family val="1"/>
        <charset val="204"/>
      </rPr>
      <t xml:space="preserve"> 31.12.2018 </t>
    </r>
    <r>
      <rPr>
        <sz val="10"/>
        <color rgb="FF000000"/>
        <rFont val="Times New Roman"/>
        <family val="1"/>
        <charset val="204"/>
      </rPr>
      <t>г.</t>
    </r>
  </si>
  <si>
    <t>31</t>
  </si>
  <si>
    <t>декабря</t>
  </si>
  <si>
    <t>18</t>
  </si>
  <si>
    <t xml:space="preserve">                (расшифровка подписи)</t>
  </si>
  <si>
    <t>на 20_18_ год и плановый период  2019__ - 2020__ года</t>
  </si>
  <si>
    <t>(уточненный по состоянию на ____31.12.__ 2018 г.)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</si>
</sst>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0_ ;[Red]\-#,##0.00,"/>
    <numFmt numFmtId="166" formatCode="0000"/>
    <numFmt numFmtId="167" formatCode="#,##0.00_р_."/>
  </numFmts>
  <fonts count="3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rgb="FF0000FF"/>
      <name val="Times New Roman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2"/>
      <charset val="204"/>
    </font>
    <font>
      <sz val="8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Courier New"/>
      <family val="3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b/>
      <i/>
      <sz val="7"/>
      <name val="Arial"/>
      <family val="2"/>
      <charset val="204"/>
    </font>
    <font>
      <u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9" fillId="0" borderId="0"/>
    <xf numFmtId="0" fontId="10" fillId="0" borderId="0"/>
    <xf numFmtId="0" fontId="13" fillId="0" borderId="0" applyBorder="0" applyProtection="0"/>
    <xf numFmtId="0" fontId="24" fillId="0" borderId="0"/>
    <xf numFmtId="164" fontId="24" fillId="0" borderId="0" applyFont="0" applyFill="0" applyBorder="0" applyAlignment="0" applyProtection="0"/>
  </cellStyleXfs>
  <cellXfs count="268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/>
    <xf numFmtId="4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Fill="1"/>
    <xf numFmtId="0" fontId="16" fillId="0" borderId="0" xfId="0" applyFont="1" applyFill="1" applyAlignment="1">
      <alignment horizontal="center" vertical="center"/>
    </xf>
    <xf numFmtId="0" fontId="18" fillId="0" borderId="0" xfId="0" applyFont="1" applyFill="1"/>
    <xf numFmtId="0" fontId="18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66" fontId="15" fillId="0" borderId="4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19" fillId="0" borderId="4" xfId="0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15" fillId="0" borderId="0" xfId="0" applyFont="1" applyAlignment="1">
      <alignment horizontal="justify" vertical="center"/>
    </xf>
    <xf numFmtId="0" fontId="15" fillId="0" borderId="4" xfId="0" applyFont="1" applyBorder="1" applyAlignment="1">
      <alignment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20" fillId="0" borderId="4" xfId="3" applyFont="1" applyBorder="1" applyAlignment="1" applyProtection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0" xfId="0" applyFont="1"/>
    <xf numFmtId="0" fontId="15" fillId="0" borderId="0" xfId="0" applyFont="1" applyFill="1" applyAlignment="1">
      <alignment vertical="center"/>
    </xf>
    <xf numFmtId="4" fontId="12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/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justify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/>
    <xf numFmtId="4" fontId="4" fillId="0" borderId="0" xfId="0" applyNumberFormat="1" applyFont="1" applyFill="1"/>
    <xf numFmtId="0" fontId="11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23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5" fillId="0" borderId="0" xfId="4" applyNumberFormat="1" applyFont="1" applyBorder="1" applyAlignment="1">
      <alignment horizontal="left"/>
    </xf>
    <xf numFmtId="0" fontId="25" fillId="0" borderId="20" xfId="4" applyNumberFormat="1" applyFont="1" applyBorder="1" applyAlignment="1">
      <alignment horizontal="left"/>
    </xf>
    <xf numFmtId="0" fontId="27" fillId="0" borderId="0" xfId="4" applyNumberFormat="1" applyFont="1" applyBorder="1" applyAlignment="1">
      <alignment horizontal="left"/>
    </xf>
    <xf numFmtId="0" fontId="25" fillId="0" borderId="0" xfId="4" applyNumberFormat="1" applyFont="1" applyBorder="1" applyAlignment="1">
      <alignment horizontal="center"/>
    </xf>
    <xf numFmtId="49" fontId="25" fillId="0" borderId="0" xfId="4" applyNumberFormat="1" applyFont="1" applyFill="1" applyBorder="1" applyAlignment="1"/>
    <xf numFmtId="0" fontId="25" fillId="0" borderId="0" xfId="4" applyNumberFormat="1" applyFont="1" applyBorder="1" applyAlignment="1">
      <alignment horizontal="right"/>
    </xf>
    <xf numFmtId="0" fontId="9" fillId="0" borderId="0" xfId="4" applyNumberFormat="1" applyFont="1" applyBorder="1" applyAlignment="1">
      <alignment horizontal="left"/>
    </xf>
    <xf numFmtId="0" fontId="29" fillId="0" borderId="0" xfId="4" applyNumberFormat="1" applyFont="1" applyBorder="1" applyAlignment="1">
      <alignment horizontal="center"/>
    </xf>
    <xf numFmtId="0" fontId="30" fillId="0" borderId="0" xfId="4" applyNumberFormat="1" applyFont="1" applyFill="1" applyBorder="1" applyAlignment="1">
      <alignment horizontal="left"/>
    </xf>
    <xf numFmtId="0" fontId="30" fillId="0" borderId="0" xfId="4" applyNumberFormat="1" applyFont="1" applyBorder="1" applyAlignment="1">
      <alignment horizontal="left" vertical="center"/>
    </xf>
    <xf numFmtId="0" fontId="30" fillId="0" borderId="0" xfId="4" applyNumberFormat="1" applyFont="1" applyBorder="1" applyAlignment="1">
      <alignment horizontal="left"/>
    </xf>
    <xf numFmtId="0" fontId="25" fillId="0" borderId="0" xfId="4" applyNumberFormat="1" applyFont="1" applyBorder="1" applyAlignment="1">
      <alignment horizontal="left" vertical="center"/>
    </xf>
    <xf numFmtId="0" fontId="25" fillId="0" borderId="0" xfId="4" applyNumberFormat="1" applyFont="1" applyBorder="1" applyAlignment="1">
      <alignment horizontal="right" vertical="center"/>
    </xf>
    <xf numFmtId="0" fontId="25" fillId="0" borderId="0" xfId="4" applyNumberFormat="1" applyFont="1" applyBorder="1" applyAlignment="1">
      <alignment horizontal="left" wrapText="1"/>
    </xf>
    <xf numFmtId="0" fontId="25" fillId="2" borderId="0" xfId="4" applyNumberFormat="1" applyFont="1" applyFill="1" applyBorder="1" applyAlignment="1">
      <alignment horizontal="left"/>
    </xf>
    <xf numFmtId="0" fontId="32" fillId="0" borderId="0" xfId="4" applyNumberFormat="1" applyFont="1" applyBorder="1" applyAlignment="1">
      <alignment horizontal="left"/>
    </xf>
    <xf numFmtId="0" fontId="7" fillId="0" borderId="0" xfId="4" applyFont="1" applyBorder="1" applyAlignment="1">
      <alignment horizontal="center" vertical="center"/>
    </xf>
    <xf numFmtId="0" fontId="25" fillId="0" borderId="0" xfId="4" applyNumberFormat="1" applyFont="1" applyBorder="1" applyAlignment="1">
      <alignment horizontal="center" vertical="center"/>
    </xf>
    <xf numFmtId="0" fontId="27" fillId="0" borderId="0" xfId="4" applyNumberFormat="1" applyFont="1" applyBorder="1" applyAlignment="1">
      <alignment horizontal="center" vertical="center"/>
    </xf>
    <xf numFmtId="0" fontId="27" fillId="0" borderId="0" xfId="4" applyNumberFormat="1" applyFont="1" applyBorder="1" applyAlignment="1">
      <alignment horizontal="left" vertical="center"/>
    </xf>
    <xf numFmtId="0" fontId="27" fillId="0" borderId="0" xfId="4" applyNumberFormat="1" applyFont="1" applyBorder="1" applyAlignment="1">
      <alignment horizontal="right" vertical="center"/>
    </xf>
    <xf numFmtId="49" fontId="27" fillId="2" borderId="0" xfId="4" applyNumberFormat="1" applyFont="1" applyFill="1" applyBorder="1" applyAlignment="1">
      <alignment horizontal="center" vertical="center"/>
    </xf>
    <xf numFmtId="0" fontId="27" fillId="0" borderId="0" xfId="4" applyNumberFormat="1" applyFont="1" applyBorder="1" applyAlignment="1">
      <alignment horizontal="center" vertical="top"/>
    </xf>
    <xf numFmtId="49" fontId="26" fillId="0" borderId="0" xfId="4" applyNumberFormat="1" applyFont="1" applyBorder="1" applyAlignment="1">
      <alignment horizontal="center" vertical="center"/>
    </xf>
    <xf numFmtId="0" fontId="25" fillId="0" borderId="0" xfId="4" applyNumberFormat="1" applyFont="1" applyBorder="1" applyAlignment="1">
      <alignment horizontal="left" vertical="top"/>
    </xf>
    <xf numFmtId="0" fontId="33" fillId="0" borderId="0" xfId="4" applyNumberFormat="1" applyFont="1" applyBorder="1" applyAlignment="1">
      <alignment horizontal="left"/>
    </xf>
    <xf numFmtId="0" fontId="25" fillId="0" borderId="4" xfId="4" applyNumberFormat="1" applyFont="1" applyBorder="1" applyAlignment="1">
      <alignment horizontal="left" vertical="top"/>
    </xf>
    <xf numFmtId="0" fontId="26" fillId="0" borderId="0" xfId="4" applyNumberFormat="1" applyFont="1" applyBorder="1" applyAlignment="1">
      <alignment horizontal="left"/>
    </xf>
    <xf numFmtId="0" fontId="25" fillId="0" borderId="35" xfId="4" applyNumberFormat="1" applyFont="1" applyBorder="1" applyAlignment="1">
      <alignment horizontal="left"/>
    </xf>
    <xf numFmtId="0" fontId="25" fillId="0" borderId="5" xfId="4" applyNumberFormat="1" applyFont="1" applyBorder="1" applyAlignment="1">
      <alignment horizontal="left"/>
    </xf>
    <xf numFmtId="0" fontId="27" fillId="0" borderId="0" xfId="4" applyNumberFormat="1" applyFont="1" applyBorder="1" applyAlignment="1">
      <alignment horizontal="left" vertical="top"/>
    </xf>
    <xf numFmtId="0" fontId="27" fillId="0" borderId="24" xfId="4" applyNumberFormat="1" applyFont="1" applyBorder="1" applyAlignment="1">
      <alignment horizontal="left"/>
    </xf>
    <xf numFmtId="0" fontId="27" fillId="0" borderId="20" xfId="4" applyNumberFormat="1" applyFont="1" applyBorder="1" applyAlignment="1">
      <alignment horizontal="left"/>
    </xf>
    <xf numFmtId="0" fontId="27" fillId="0" borderId="25" xfId="4" applyNumberFormat="1" applyFont="1" applyBorder="1" applyAlignment="1">
      <alignment horizontal="left"/>
    </xf>
    <xf numFmtId="0" fontId="25" fillId="0" borderId="0" xfId="4" applyNumberFormat="1" applyFont="1" applyFill="1" applyBorder="1" applyAlignment="1">
      <alignment horizontal="center" vertical="center"/>
    </xf>
    <xf numFmtId="0" fontId="25" fillId="0" borderId="0" xfId="4" applyNumberFormat="1" applyFont="1" applyFill="1" applyBorder="1" applyAlignment="1">
      <alignment horizontal="left"/>
    </xf>
    <xf numFmtId="0" fontId="15" fillId="0" borderId="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4" fontId="5" fillId="0" borderId="23" xfId="0" applyNumberFormat="1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 indent="1"/>
    </xf>
    <xf numFmtId="0" fontId="5" fillId="0" borderId="37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 indent="15"/>
    </xf>
    <xf numFmtId="4" fontId="5" fillId="0" borderId="36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4" fontId="5" fillId="0" borderId="37" xfId="0" applyNumberFormat="1" applyFont="1" applyBorder="1" applyAlignment="1">
      <alignment vertical="center" wrapText="1"/>
    </xf>
    <xf numFmtId="4" fontId="5" fillId="0" borderId="23" xfId="0" applyNumberFormat="1" applyFont="1" applyBorder="1" applyAlignment="1">
      <alignment horizontal="right" vertical="center" wrapText="1"/>
    </xf>
    <xf numFmtId="0" fontId="2" fillId="0" borderId="0" xfId="0" applyFont="1" applyAlignment="1"/>
    <xf numFmtId="0" fontId="5" fillId="0" borderId="2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14" fontId="1" fillId="0" borderId="8" xfId="0" applyNumberFormat="1" applyFont="1" applyFill="1" applyBorder="1" applyAlignment="1">
      <alignment horizontal="center" vertical="top" wrapText="1"/>
    </xf>
    <xf numFmtId="14" fontId="1" fillId="0" borderId="9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67" fontId="25" fillId="0" borderId="4" xfId="4" applyNumberFormat="1" applyFont="1" applyFill="1" applyBorder="1" applyAlignment="1">
      <alignment horizontal="center" vertical="center"/>
    </xf>
    <xf numFmtId="0" fontId="25" fillId="0" borderId="12" xfId="4" applyNumberFormat="1" applyFont="1" applyFill="1" applyBorder="1" applyAlignment="1">
      <alignment horizontal="center" vertical="center"/>
    </xf>
    <xf numFmtId="0" fontId="25" fillId="0" borderId="13" xfId="4" applyNumberFormat="1" applyFont="1" applyFill="1" applyBorder="1" applyAlignment="1">
      <alignment horizontal="center" vertical="center"/>
    </xf>
    <xf numFmtId="0" fontId="25" fillId="0" borderId="14" xfId="4" applyNumberFormat="1" applyFont="1" applyFill="1" applyBorder="1" applyAlignment="1">
      <alignment horizontal="center" vertical="center"/>
    </xf>
    <xf numFmtId="167" fontId="25" fillId="0" borderId="12" xfId="4" applyNumberFormat="1" applyFont="1" applyFill="1" applyBorder="1" applyAlignment="1">
      <alignment horizontal="center" vertical="center"/>
    </xf>
    <xf numFmtId="167" fontId="25" fillId="0" borderId="13" xfId="4" applyNumberFormat="1" applyFont="1" applyFill="1" applyBorder="1" applyAlignment="1">
      <alignment horizontal="center" vertical="center"/>
    </xf>
    <xf numFmtId="167" fontId="25" fillId="0" borderId="14" xfId="4" applyNumberFormat="1" applyFont="1" applyFill="1" applyBorder="1" applyAlignment="1">
      <alignment horizontal="center" vertical="center"/>
    </xf>
    <xf numFmtId="0" fontId="25" fillId="0" borderId="4" xfId="4" applyNumberFormat="1" applyFont="1" applyFill="1" applyBorder="1" applyAlignment="1">
      <alignment horizontal="left" vertical="center" wrapText="1"/>
    </xf>
    <xf numFmtId="49" fontId="25" fillId="0" borderId="4" xfId="4" applyNumberFormat="1" applyFont="1" applyFill="1" applyBorder="1" applyAlignment="1">
      <alignment horizontal="center" vertical="center"/>
    </xf>
    <xf numFmtId="49" fontId="25" fillId="0" borderId="12" xfId="4" applyNumberFormat="1" applyFont="1" applyFill="1" applyBorder="1" applyAlignment="1">
      <alignment horizontal="center" vertical="center"/>
    </xf>
    <xf numFmtId="49" fontId="25" fillId="0" borderId="13" xfId="4" applyNumberFormat="1" applyFont="1" applyFill="1" applyBorder="1" applyAlignment="1">
      <alignment horizontal="center" vertical="center"/>
    </xf>
    <xf numFmtId="49" fontId="25" fillId="0" borderId="14" xfId="4" applyNumberFormat="1" applyFont="1" applyFill="1" applyBorder="1" applyAlignment="1">
      <alignment horizontal="center" vertical="center"/>
    </xf>
    <xf numFmtId="0" fontId="27" fillId="0" borderId="2" xfId="4" applyNumberFormat="1" applyFont="1" applyBorder="1" applyAlignment="1">
      <alignment horizontal="center" vertical="top"/>
    </xf>
    <xf numFmtId="0" fontId="25" fillId="0" borderId="20" xfId="4" applyNumberFormat="1" applyFont="1" applyBorder="1" applyAlignment="1">
      <alignment horizontal="center" wrapText="1"/>
    </xf>
    <xf numFmtId="0" fontId="25" fillId="0" borderId="20" xfId="4" applyNumberFormat="1" applyFont="1" applyBorder="1" applyAlignment="1">
      <alignment horizontal="center"/>
    </xf>
    <xf numFmtId="49" fontId="25" fillId="0" borderId="20" xfId="4" applyNumberFormat="1" applyFont="1" applyFill="1" applyBorder="1" applyAlignment="1">
      <alignment horizontal="center"/>
    </xf>
    <xf numFmtId="0" fontId="25" fillId="0" borderId="0" xfId="4" applyNumberFormat="1" applyFont="1" applyBorder="1" applyAlignment="1">
      <alignment horizontal="left"/>
    </xf>
    <xf numFmtId="0" fontId="27" fillId="0" borderId="2" xfId="4" applyNumberFormat="1" applyFont="1" applyBorder="1" applyAlignment="1">
      <alignment horizontal="center" vertical="center"/>
    </xf>
    <xf numFmtId="0" fontId="25" fillId="0" borderId="0" xfId="4" applyNumberFormat="1" applyFont="1" applyBorder="1" applyAlignment="1">
      <alignment horizontal="right"/>
    </xf>
    <xf numFmtId="49" fontId="25" fillId="0" borderId="20" xfId="4" applyNumberFormat="1" applyFont="1" applyFill="1" applyBorder="1" applyAlignment="1">
      <alignment horizontal="left"/>
    </xf>
    <xf numFmtId="0" fontId="34" fillId="0" borderId="3" xfId="4" applyNumberFormat="1" applyFont="1" applyBorder="1" applyAlignment="1">
      <alignment horizontal="center"/>
    </xf>
    <xf numFmtId="0" fontId="34" fillId="0" borderId="34" xfId="4" applyNumberFormat="1" applyFont="1" applyBorder="1" applyAlignment="1">
      <alignment horizontal="center"/>
    </xf>
    <xf numFmtId="39" fontId="32" fillId="0" borderId="4" xfId="5" applyNumberFormat="1" applyFont="1" applyBorder="1" applyAlignment="1">
      <alignment horizontal="center" vertical="center"/>
    </xf>
    <xf numFmtId="49" fontId="25" fillId="0" borderId="33" xfId="4" applyNumberFormat="1" applyFont="1" applyBorder="1" applyAlignment="1">
      <alignment horizontal="center"/>
    </xf>
    <xf numFmtId="0" fontId="25" fillId="0" borderId="7" xfId="4" applyNumberFormat="1" applyFont="1" applyBorder="1" applyAlignment="1">
      <alignment horizontal="center"/>
    </xf>
    <xf numFmtId="0" fontId="25" fillId="0" borderId="12" xfId="4" applyNumberFormat="1" applyFont="1" applyBorder="1" applyAlignment="1">
      <alignment horizontal="center" vertical="center"/>
    </xf>
    <xf numFmtId="0" fontId="25" fillId="0" borderId="13" xfId="4" applyNumberFormat="1" applyFont="1" applyBorder="1" applyAlignment="1">
      <alignment horizontal="center" vertical="center"/>
    </xf>
    <xf numFmtId="0" fontId="25" fillId="0" borderId="14" xfId="4" applyNumberFormat="1" applyFont="1" applyBorder="1" applyAlignment="1">
      <alignment horizontal="center" vertical="center"/>
    </xf>
    <xf numFmtId="2" fontId="25" fillId="0" borderId="4" xfId="4" applyNumberFormat="1" applyFont="1" applyBorder="1" applyAlignment="1">
      <alignment horizontal="center" vertical="center"/>
    </xf>
    <xf numFmtId="0" fontId="25" fillId="0" borderId="12" xfId="4" applyNumberFormat="1" applyFont="1" applyBorder="1" applyAlignment="1">
      <alignment horizontal="center" vertical="top"/>
    </xf>
    <xf numFmtId="0" fontId="25" fillId="0" borderId="13" xfId="4" applyNumberFormat="1" applyFont="1" applyBorder="1" applyAlignment="1">
      <alignment horizontal="center" vertical="top"/>
    </xf>
    <xf numFmtId="0" fontId="25" fillId="0" borderId="14" xfId="4" applyNumberFormat="1" applyFont="1" applyBorder="1" applyAlignment="1">
      <alignment horizontal="center" vertical="top"/>
    </xf>
    <xf numFmtId="0" fontId="33" fillId="0" borderId="4" xfId="4" applyNumberFormat="1" applyFont="1" applyBorder="1" applyAlignment="1">
      <alignment horizontal="center" vertical="top"/>
    </xf>
    <xf numFmtId="0" fontId="33" fillId="0" borderId="12" xfId="4" applyNumberFormat="1" applyFont="1" applyBorder="1" applyAlignment="1">
      <alignment horizontal="center" vertical="top"/>
    </xf>
    <xf numFmtId="0" fontId="33" fillId="0" borderId="13" xfId="4" applyNumberFormat="1" applyFont="1" applyBorder="1" applyAlignment="1">
      <alignment horizontal="center" vertical="top"/>
    </xf>
    <xf numFmtId="0" fontId="33" fillId="0" borderId="14" xfId="4" applyNumberFormat="1" applyFont="1" applyBorder="1" applyAlignment="1">
      <alignment horizontal="center" vertical="top"/>
    </xf>
    <xf numFmtId="0" fontId="25" fillId="0" borderId="4" xfId="4" applyNumberFormat="1" applyFont="1" applyBorder="1" applyAlignment="1">
      <alignment horizontal="center" vertical="top"/>
    </xf>
    <xf numFmtId="0" fontId="27" fillId="0" borderId="15" xfId="4" applyNumberFormat="1" applyFont="1" applyBorder="1" applyAlignment="1">
      <alignment horizontal="center" vertical="center"/>
    </xf>
    <xf numFmtId="0" fontId="27" fillId="0" borderId="16" xfId="4" applyNumberFormat="1" applyFont="1" applyBorder="1" applyAlignment="1">
      <alignment horizontal="center" vertical="center"/>
    </xf>
    <xf numFmtId="0" fontId="27" fillId="0" borderId="17" xfId="4" applyNumberFormat="1" applyFont="1" applyBorder="1" applyAlignment="1">
      <alignment horizontal="center" vertical="center"/>
    </xf>
    <xf numFmtId="0" fontId="27" fillId="0" borderId="29" xfId="4" applyNumberFormat="1" applyFont="1" applyBorder="1" applyAlignment="1">
      <alignment horizontal="center" vertical="center"/>
    </xf>
    <xf numFmtId="0" fontId="27" fillId="0" borderId="30" xfId="4" applyNumberFormat="1" applyFont="1" applyBorder="1" applyAlignment="1">
      <alignment horizontal="center" vertical="center"/>
    </xf>
    <xf numFmtId="0" fontId="27" fillId="0" borderId="31" xfId="4" applyNumberFormat="1" applyFont="1" applyBorder="1" applyAlignment="1">
      <alignment horizontal="center" vertical="center"/>
    </xf>
    <xf numFmtId="0" fontId="25" fillId="0" borderId="4" xfId="4" applyNumberFormat="1" applyFont="1" applyBorder="1" applyAlignment="1">
      <alignment horizontal="center" vertical="center"/>
    </xf>
    <xf numFmtId="0" fontId="25" fillId="0" borderId="4" xfId="4" applyNumberFormat="1" applyFont="1" applyBorder="1" applyAlignment="1">
      <alignment horizontal="center" vertical="center" wrapText="1"/>
    </xf>
    <xf numFmtId="0" fontId="25" fillId="0" borderId="15" xfId="4" applyNumberFormat="1" applyFont="1" applyBorder="1" applyAlignment="1">
      <alignment horizontal="center" vertical="center" wrapText="1"/>
    </xf>
    <xf numFmtId="0" fontId="25" fillId="0" borderId="16" xfId="4" applyNumberFormat="1" applyFont="1" applyBorder="1" applyAlignment="1">
      <alignment horizontal="center" vertical="center" wrapText="1"/>
    </xf>
    <xf numFmtId="0" fontId="25" fillId="0" borderId="17" xfId="4" applyNumberFormat="1" applyFont="1" applyBorder="1" applyAlignment="1">
      <alignment horizontal="center" vertical="center" wrapText="1"/>
    </xf>
    <xf numFmtId="0" fontId="25" fillId="0" borderId="32" xfId="4" applyNumberFormat="1" applyFont="1" applyBorder="1" applyAlignment="1">
      <alignment horizontal="center" vertical="center" wrapText="1"/>
    </xf>
    <xf numFmtId="0" fontId="25" fillId="0" borderId="0" xfId="4" applyNumberFormat="1" applyFont="1" applyBorder="1" applyAlignment="1">
      <alignment horizontal="center" vertical="center" wrapText="1"/>
    </xf>
    <xf numFmtId="0" fontId="25" fillId="0" borderId="11" xfId="4" applyNumberFormat="1" applyFont="1" applyBorder="1" applyAlignment="1">
      <alignment horizontal="center" vertical="center" wrapText="1"/>
    </xf>
    <xf numFmtId="0" fontId="25" fillId="0" borderId="29" xfId="4" applyNumberFormat="1" applyFont="1" applyBorder="1" applyAlignment="1">
      <alignment horizontal="center" vertical="center" wrapText="1"/>
    </xf>
    <xf numFmtId="0" fontId="25" fillId="0" borderId="18" xfId="4" applyNumberFormat="1" applyFont="1" applyBorder="1" applyAlignment="1">
      <alignment horizontal="center" vertical="center" wrapText="1"/>
    </xf>
    <xf numFmtId="0" fontId="25" fillId="0" borderId="31" xfId="4" applyNumberFormat="1" applyFont="1" applyBorder="1" applyAlignment="1">
      <alignment horizontal="center" vertical="center" wrapText="1"/>
    </xf>
    <xf numFmtId="0" fontId="25" fillId="0" borderId="4" xfId="4" applyNumberFormat="1" applyFont="1" applyBorder="1" applyAlignment="1">
      <alignment horizontal="center"/>
    </xf>
    <xf numFmtId="0" fontId="25" fillId="0" borderId="27" xfId="4" applyNumberFormat="1" applyFont="1" applyBorder="1" applyAlignment="1">
      <alignment horizontal="left" wrapText="1"/>
    </xf>
    <xf numFmtId="49" fontId="26" fillId="2" borderId="21" xfId="4" applyNumberFormat="1" applyFont="1" applyFill="1" applyBorder="1" applyAlignment="1">
      <alignment horizontal="center"/>
    </xf>
    <xf numFmtId="49" fontId="26" fillId="2" borderId="2" xfId="4" applyNumberFormat="1" applyFont="1" applyFill="1" applyBorder="1" applyAlignment="1">
      <alignment horizontal="center"/>
    </xf>
    <xf numFmtId="49" fontId="26" fillId="2" borderId="22" xfId="4" applyNumberFormat="1" applyFont="1" applyFill="1" applyBorder="1" applyAlignment="1">
      <alignment horizontal="center"/>
    </xf>
    <xf numFmtId="49" fontId="26" fillId="2" borderId="24" xfId="4" applyNumberFormat="1" applyFont="1" applyFill="1" applyBorder="1" applyAlignment="1">
      <alignment horizontal="center"/>
    </xf>
    <xf numFmtId="49" fontId="26" fillId="2" borderId="20" xfId="4" applyNumberFormat="1" applyFont="1" applyFill="1" applyBorder="1" applyAlignment="1">
      <alignment horizontal="center"/>
    </xf>
    <xf numFmtId="49" fontId="26" fillId="2" borderId="25" xfId="4" applyNumberFormat="1" applyFont="1" applyFill="1" applyBorder="1" applyAlignment="1">
      <alignment horizontal="center"/>
    </xf>
    <xf numFmtId="49" fontId="26" fillId="2" borderId="26" xfId="4" applyNumberFormat="1" applyFont="1" applyFill="1" applyBorder="1" applyAlignment="1">
      <alignment horizontal="center"/>
    </xf>
    <xf numFmtId="49" fontId="26" fillId="2" borderId="27" xfId="4" applyNumberFormat="1" applyFont="1" applyFill="1" applyBorder="1" applyAlignment="1">
      <alignment horizontal="center"/>
    </xf>
    <xf numFmtId="49" fontId="26" fillId="2" borderId="28" xfId="4" applyNumberFormat="1" applyFont="1" applyFill="1" applyBorder="1" applyAlignment="1">
      <alignment horizontal="center"/>
    </xf>
    <xf numFmtId="49" fontId="26" fillId="2" borderId="7" xfId="4" applyNumberFormat="1" applyFont="1" applyFill="1" applyBorder="1" applyAlignment="1">
      <alignment horizontal="center"/>
    </xf>
    <xf numFmtId="49" fontId="26" fillId="0" borderId="26" xfId="4" applyNumberFormat="1" applyFont="1" applyFill="1" applyBorder="1" applyAlignment="1">
      <alignment horizontal="center"/>
    </xf>
    <xf numFmtId="49" fontId="26" fillId="0" borderId="27" xfId="4" applyNumberFormat="1" applyFont="1" applyFill="1" applyBorder="1" applyAlignment="1">
      <alignment horizontal="center"/>
    </xf>
    <xf numFmtId="49" fontId="26" fillId="0" borderId="28" xfId="4" applyNumberFormat="1" applyFont="1" applyFill="1" applyBorder="1" applyAlignment="1">
      <alignment horizontal="center"/>
    </xf>
    <xf numFmtId="0" fontId="25" fillId="0" borderId="20" xfId="4" applyNumberFormat="1" applyFont="1" applyBorder="1" applyAlignment="1">
      <alignment horizontal="left" wrapText="1"/>
    </xf>
    <xf numFmtId="49" fontId="25" fillId="2" borderId="7" xfId="4" applyNumberFormat="1" applyFont="1" applyFill="1" applyBorder="1" applyAlignment="1">
      <alignment horizontal="center"/>
    </xf>
    <xf numFmtId="49" fontId="26" fillId="2" borderId="3" xfId="4" applyNumberFormat="1" applyFont="1" applyFill="1" applyBorder="1" applyAlignment="1">
      <alignment horizontal="center"/>
    </xf>
    <xf numFmtId="0" fontId="31" fillId="0" borderId="0" xfId="4" applyFont="1" applyBorder="1" applyAlignment="1">
      <alignment horizontal="center" vertical="center" wrapText="1"/>
    </xf>
    <xf numFmtId="49" fontId="26" fillId="0" borderId="21" xfId="4" applyNumberFormat="1" applyFont="1" applyFill="1" applyBorder="1" applyAlignment="1">
      <alignment horizontal="center"/>
    </xf>
    <xf numFmtId="49" fontId="26" fillId="0" borderId="2" xfId="4" applyNumberFormat="1" applyFont="1" applyFill="1" applyBorder="1" applyAlignment="1">
      <alignment horizontal="center"/>
    </xf>
    <xf numFmtId="49" fontId="26" fillId="0" borderId="22" xfId="4" applyNumberFormat="1" applyFont="1" applyFill="1" applyBorder="1" applyAlignment="1">
      <alignment horizontal="center"/>
    </xf>
    <xf numFmtId="49" fontId="26" fillId="0" borderId="24" xfId="4" applyNumberFormat="1" applyFont="1" applyFill="1" applyBorder="1" applyAlignment="1">
      <alignment horizontal="center"/>
    </xf>
    <xf numFmtId="49" fontId="26" fillId="0" borderId="20" xfId="4" applyNumberFormat="1" applyFont="1" applyFill="1" applyBorder="1" applyAlignment="1">
      <alignment horizontal="center"/>
    </xf>
    <xf numFmtId="49" fontId="26" fillId="0" borderId="25" xfId="4" applyNumberFormat="1" applyFont="1" applyFill="1" applyBorder="1" applyAlignment="1">
      <alignment horizontal="center"/>
    </xf>
    <xf numFmtId="0" fontId="7" fillId="0" borderId="23" xfId="4" applyFont="1" applyBorder="1" applyAlignment="1">
      <alignment horizontal="center" vertical="center"/>
    </xf>
    <xf numFmtId="0" fontId="29" fillId="0" borderId="0" xfId="4" applyNumberFormat="1" applyFont="1" applyBorder="1" applyAlignment="1">
      <alignment horizontal="center"/>
    </xf>
    <xf numFmtId="0" fontId="30" fillId="0" borderId="0" xfId="4" applyNumberFormat="1" applyFont="1" applyBorder="1" applyAlignment="1">
      <alignment horizontal="center" vertical="center"/>
    </xf>
    <xf numFmtId="49" fontId="25" fillId="0" borderId="7" xfId="4" applyNumberFormat="1" applyFont="1" applyBorder="1" applyAlignment="1">
      <alignment horizontal="center" vertical="center"/>
    </xf>
    <xf numFmtId="49" fontId="26" fillId="0" borderId="7" xfId="4" applyNumberFormat="1" applyFont="1" applyBorder="1" applyAlignment="1">
      <alignment horizontal="center" vertical="center"/>
    </xf>
    <xf numFmtId="0" fontId="26" fillId="0" borderId="0" xfId="4" applyNumberFormat="1" applyFont="1" applyBorder="1" applyAlignment="1">
      <alignment horizontal="right"/>
    </xf>
    <xf numFmtId="0" fontId="26" fillId="0" borderId="0" xfId="4" applyNumberFormat="1" applyFont="1" applyBorder="1" applyAlignment="1">
      <alignment horizontal="left"/>
    </xf>
    <xf numFmtId="49" fontId="25" fillId="0" borderId="18" xfId="4" applyNumberFormat="1" applyFont="1" applyFill="1" applyBorder="1" applyAlignment="1">
      <alignment horizontal="center"/>
    </xf>
    <xf numFmtId="49" fontId="26" fillId="0" borderId="7" xfId="4" applyNumberFormat="1" applyFont="1" applyFill="1" applyBorder="1" applyAlignment="1">
      <alignment horizontal="center"/>
    </xf>
    <xf numFmtId="0" fontId="25" fillId="0" borderId="0" xfId="4" applyNumberFormat="1" applyFont="1" applyBorder="1" applyAlignment="1">
      <alignment horizontal="center"/>
    </xf>
    <xf numFmtId="0" fontId="26" fillId="0" borderId="20" xfId="4" applyFont="1" applyBorder="1" applyAlignment="1">
      <alignment horizontal="center"/>
    </xf>
    <xf numFmtId="0" fontId="26" fillId="0" borderId="20" xfId="4" applyNumberFormat="1" applyFont="1" applyBorder="1" applyAlignment="1">
      <alignment horizontal="center"/>
    </xf>
    <xf numFmtId="0" fontId="28" fillId="0" borderId="18" xfId="4" applyFont="1" applyFill="1" applyBorder="1" applyAlignment="1">
      <alignment horizontal="center"/>
    </xf>
    <xf numFmtId="0" fontId="27" fillId="0" borderId="0" xfId="4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38" xfId="0" applyNumberFormat="1" applyFont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left" vertical="center" wrapText="1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38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right"/>
    </xf>
    <xf numFmtId="2" fontId="2" fillId="0" borderId="37" xfId="0" applyNumberFormat="1" applyFont="1" applyBorder="1" applyAlignment="1">
      <alignment horizontal="right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 applyProtection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7" fillId="0" borderId="4" xfId="3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 wrapText="1"/>
    </xf>
  </cellXfs>
  <cellStyles count="6">
    <cellStyle name="Excel Built-in Explanatory Text" xfId="1"/>
    <cellStyle name="Гиперссылка 2" xfId="3"/>
    <cellStyle name="Обычный" xfId="0" builtinId="0"/>
    <cellStyle name="Обычный 2" xfId="2"/>
    <cellStyle name="Обычный 2 2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consultantplus://offline/ref=E09390C5F4A13A7BD758EFC78F73859F8A04CB303D41AEAA725E7B97E5673D33112A798D375ElBcB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E09390C5F4A13A7BD758EFC78F73859F8A05CC323D41AEAA725E7B97E5l6c7F" TargetMode="External"/><Relationship Id="rId1" Type="http://schemas.openxmlformats.org/officeDocument/2006/relationships/hyperlink" Target="consultantplus://offline/ref=E09390C5F4A13A7BD758EFC78F73859F8A04CE373A45AEAA725E7B97E5l6c7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consultantplus://offline/ref=E09390C5F4A13A7BD758EFC78F73859F8A04CB303D41AEAA725E7B97E5l6c7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0"/>
  <sheetViews>
    <sheetView view="pageBreakPreview" zoomScale="90" zoomScaleSheetLayoutView="90" workbookViewId="0">
      <selection activeCell="C6" sqref="C6"/>
    </sheetView>
  </sheetViews>
  <sheetFormatPr defaultColWidth="8.7109375" defaultRowHeight="12.75"/>
  <cols>
    <col min="1" max="1" width="6.28515625" style="2" customWidth="1"/>
    <col min="2" max="2" width="3.7109375" style="2" customWidth="1"/>
    <col min="3" max="3" width="5.7109375" style="2" customWidth="1"/>
    <col min="4" max="8" width="3.7109375" style="2" customWidth="1"/>
    <col min="9" max="12" width="1.42578125" style="2" customWidth="1"/>
    <col min="13" max="13" width="4.140625" style="2" customWidth="1"/>
    <col min="14" max="14" width="1.42578125" style="2" customWidth="1"/>
    <col min="15" max="16" width="4.140625" style="2" customWidth="1"/>
    <col min="17" max="17" width="3" style="2" customWidth="1"/>
    <col min="18" max="22" width="1.42578125" style="2" customWidth="1"/>
    <col min="23" max="23" width="1.42578125" style="50" customWidth="1"/>
    <col min="24" max="30" width="1.42578125" style="2" customWidth="1"/>
    <col min="31" max="31" width="7.42578125" style="2" customWidth="1"/>
    <col min="32" max="32" width="15" style="2" customWidth="1"/>
    <col min="33" max="16384" width="8.7109375" style="2"/>
  </cols>
  <sheetData>
    <row r="1" spans="1:92" ht="13.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20" t="s">
        <v>0</v>
      </c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92" ht="30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2"/>
      <c r="P2" s="32"/>
      <c r="Q2" s="32"/>
      <c r="R2" s="32"/>
      <c r="S2" s="121" t="s">
        <v>122</v>
      </c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1:92" s="35" customFormat="1" ht="24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122" t="s">
        <v>1</v>
      </c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</row>
    <row r="4" spans="1:92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6"/>
      <c r="L4" s="32"/>
      <c r="M4" s="32"/>
      <c r="N4" s="32"/>
      <c r="O4" s="32"/>
      <c r="P4" s="32"/>
      <c r="Q4" s="32"/>
      <c r="R4" s="32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37"/>
      <c r="AD4" s="125" t="s">
        <v>123</v>
      </c>
      <c r="AE4" s="125"/>
      <c r="AF4" s="125"/>
    </row>
    <row r="5" spans="1:92" ht="15.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122" t="s">
        <v>2</v>
      </c>
      <c r="T5" s="122"/>
      <c r="U5" s="122"/>
      <c r="V5" s="122"/>
      <c r="W5" s="122"/>
      <c r="X5" s="122"/>
      <c r="Y5" s="122"/>
      <c r="Z5" s="122"/>
      <c r="AA5" s="122"/>
      <c r="AB5" s="122"/>
      <c r="AC5" s="38"/>
      <c r="AD5" s="122" t="s">
        <v>3</v>
      </c>
      <c r="AE5" s="122"/>
      <c r="AF5" s="122"/>
    </row>
    <row r="6" spans="1:9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92" ht="15.6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120" t="s">
        <v>4</v>
      </c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</row>
    <row r="8" spans="1:9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9"/>
      <c r="T8" s="39"/>
      <c r="U8" s="39"/>
      <c r="V8" s="39"/>
      <c r="W8" s="36"/>
      <c r="X8" s="39"/>
      <c r="Y8" s="39"/>
      <c r="Z8" s="39"/>
      <c r="AA8" s="39"/>
      <c r="AB8" s="39"/>
      <c r="AC8" s="39"/>
      <c r="AD8" s="39"/>
      <c r="AE8" s="39"/>
      <c r="AF8" s="39"/>
    </row>
    <row r="9" spans="1:9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</row>
    <row r="10" spans="1:9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</row>
    <row r="11" spans="1:92" ht="15.6" customHeight="1">
      <c r="A11" s="128" t="s">
        <v>5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</row>
    <row r="12" spans="1:92" ht="15.6" customHeight="1">
      <c r="A12" s="128" t="s">
        <v>250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</row>
    <row r="13" spans="1:92">
      <c r="A13" s="40"/>
      <c r="B13" s="40"/>
      <c r="C13" s="40"/>
      <c r="D13" s="40"/>
      <c r="E13" s="40"/>
      <c r="F13" s="40"/>
      <c r="G13" s="128" t="s">
        <v>251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40"/>
      <c r="AD13" s="40"/>
      <c r="AE13" s="40"/>
      <c r="AF13" s="40"/>
    </row>
    <row r="14" spans="1:9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41" t="s">
        <v>6</v>
      </c>
    </row>
    <row r="15" spans="1:92" ht="11.25" customHeight="1">
      <c r="A15" s="126" t="s">
        <v>13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32"/>
      <c r="W15" s="32"/>
      <c r="X15" s="126" t="s">
        <v>12</v>
      </c>
      <c r="Y15" s="126"/>
      <c r="Z15" s="126"/>
      <c r="AA15" s="126"/>
      <c r="AB15" s="126"/>
      <c r="AC15" s="126"/>
      <c r="AD15" s="126"/>
      <c r="AE15" s="127"/>
      <c r="AF15" s="129"/>
    </row>
    <row r="16" spans="1:92" ht="11.2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42"/>
      <c r="W16" s="42"/>
      <c r="X16" s="126"/>
      <c r="Y16" s="126"/>
      <c r="Z16" s="126"/>
      <c r="AA16" s="126"/>
      <c r="AB16" s="126"/>
      <c r="AC16" s="126"/>
      <c r="AD16" s="126"/>
      <c r="AE16" s="127"/>
      <c r="AF16" s="130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</row>
    <row r="17" spans="1:92" ht="11.2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42"/>
      <c r="W17" s="42"/>
      <c r="X17" s="126"/>
      <c r="Y17" s="126"/>
      <c r="Z17" s="126"/>
      <c r="AA17" s="126"/>
      <c r="AB17" s="126"/>
      <c r="AC17" s="126"/>
      <c r="AD17" s="126"/>
      <c r="AE17" s="127"/>
      <c r="AF17" s="131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</row>
    <row r="18" spans="1:92" ht="13.15" customHeight="1">
      <c r="A18" s="123" t="s">
        <v>212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32"/>
      <c r="Q18" s="32"/>
      <c r="R18" s="32"/>
      <c r="S18" s="32"/>
      <c r="T18" s="32"/>
      <c r="U18" s="32"/>
      <c r="V18" s="32"/>
      <c r="W18" s="32"/>
      <c r="X18" s="126" t="s">
        <v>14</v>
      </c>
      <c r="Y18" s="126"/>
      <c r="Z18" s="126"/>
      <c r="AA18" s="126"/>
      <c r="AB18" s="126"/>
      <c r="AC18" s="126"/>
      <c r="AD18" s="126"/>
      <c r="AE18" s="133"/>
      <c r="AF18" s="44">
        <v>46110933</v>
      </c>
    </row>
    <row r="19" spans="1:92" ht="13.1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45"/>
      <c r="AF19" s="46"/>
    </row>
    <row r="20" spans="1:92" ht="30.6" customHeight="1">
      <c r="A20" s="123" t="s">
        <v>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47" t="s">
        <v>121</v>
      </c>
    </row>
    <row r="21" spans="1:92" ht="15.6" customHeight="1">
      <c r="A21" s="123" t="s">
        <v>8</v>
      </c>
      <c r="B21" s="123"/>
      <c r="C21" s="123"/>
      <c r="D21" s="123"/>
      <c r="E21" s="123"/>
      <c r="F21" s="123"/>
      <c r="G21" s="123"/>
      <c r="H21" s="123"/>
      <c r="I21" s="123"/>
      <c r="J21" s="36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124" t="s">
        <v>9</v>
      </c>
      <c r="AB21" s="124"/>
      <c r="AC21" s="124"/>
      <c r="AD21" s="124"/>
      <c r="AE21" s="124"/>
      <c r="AF21" s="48">
        <v>383</v>
      </c>
    </row>
    <row r="22" spans="1:92" ht="13.15" customHeight="1">
      <c r="A22" s="126" t="s">
        <v>15</v>
      </c>
      <c r="B22" s="126"/>
      <c r="C22" s="126"/>
      <c r="D22" s="126"/>
      <c r="E22" s="126"/>
      <c r="F22" s="126"/>
      <c r="G22" s="126"/>
      <c r="H22" s="126"/>
      <c r="I22" s="126"/>
      <c r="J22" s="126"/>
      <c r="K22" s="32"/>
      <c r="L22" s="32"/>
      <c r="M22" s="32"/>
      <c r="N22" s="123" t="s">
        <v>10</v>
      </c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34">
        <v>81310049</v>
      </c>
    </row>
    <row r="23" spans="1:92" ht="15.6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32"/>
      <c r="L23" s="32"/>
      <c r="M23" s="32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35"/>
    </row>
    <row r="24" spans="1:92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32"/>
      <c r="L24" s="32"/>
      <c r="M24" s="32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36"/>
    </row>
    <row r="25" spans="1:92">
      <c r="A25" s="36"/>
      <c r="B25" s="36"/>
      <c r="C25" s="36"/>
      <c r="D25" s="36"/>
      <c r="E25" s="36"/>
      <c r="F25" s="36"/>
      <c r="G25" s="36"/>
      <c r="H25" s="36"/>
      <c r="I25" s="36"/>
      <c r="J25" s="49"/>
      <c r="K25" s="32"/>
      <c r="L25" s="32"/>
      <c r="M25" s="32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41"/>
    </row>
    <row r="26" spans="1:92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92" ht="13.15" customHeight="1">
      <c r="A27" s="123" t="s">
        <v>11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32"/>
      <c r="P27" s="132" t="s">
        <v>124</v>
      </c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</row>
    <row r="28" spans="1:92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</row>
    <row r="29" spans="1:92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32"/>
    </row>
    <row r="30" spans="1:92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32"/>
    </row>
  </sheetData>
  <mergeCells count="30">
    <mergeCell ref="A27:M30"/>
    <mergeCell ref="P27:AF28"/>
    <mergeCell ref="A18:O19"/>
    <mergeCell ref="A20:B20"/>
    <mergeCell ref="C20:AE20"/>
    <mergeCell ref="A21:I21"/>
    <mergeCell ref="AA21:AE21"/>
    <mergeCell ref="X18:AE18"/>
    <mergeCell ref="A22:J24"/>
    <mergeCell ref="N22:AE25"/>
    <mergeCell ref="AF22:AF24"/>
    <mergeCell ref="A26:AF26"/>
    <mergeCell ref="A15:U17"/>
    <mergeCell ref="X15:AE17"/>
    <mergeCell ref="A11:AF11"/>
    <mergeCell ref="A12:AF12"/>
    <mergeCell ref="G13:AB13"/>
    <mergeCell ref="A14:AE14"/>
    <mergeCell ref="AF15:AF17"/>
    <mergeCell ref="S9:AF9"/>
    <mergeCell ref="S10:AF10"/>
    <mergeCell ref="S4:AB4"/>
    <mergeCell ref="AD4:AF4"/>
    <mergeCell ref="S5:AB5"/>
    <mergeCell ref="AD5:AF5"/>
    <mergeCell ref="S1:AF1"/>
    <mergeCell ref="S2:AF2"/>
    <mergeCell ref="S3:AF3"/>
    <mergeCell ref="S6:AF6"/>
    <mergeCell ref="S7:AF7"/>
  </mergeCells>
  <pageMargins left="0.31496062992125984" right="0.31496062992125984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S60"/>
  <sheetViews>
    <sheetView view="pageBreakPreview" topLeftCell="A34" zoomScale="70" zoomScaleSheetLayoutView="70" workbookViewId="0">
      <selection activeCell="BO59" sqref="BO59"/>
    </sheetView>
  </sheetViews>
  <sheetFormatPr defaultColWidth="0.7109375" defaultRowHeight="12"/>
  <cols>
    <col min="1" max="57" width="0.7109375" style="95"/>
    <col min="58" max="58" width="1.7109375" style="95" customWidth="1"/>
    <col min="59" max="59" width="2.7109375" style="95" customWidth="1"/>
    <col min="60" max="60" width="1.140625" style="95" customWidth="1"/>
    <col min="61" max="61" width="2.85546875" style="95" customWidth="1"/>
    <col min="62" max="62" width="0.7109375" style="95"/>
    <col min="63" max="64" width="2" style="95" customWidth="1"/>
    <col min="65" max="66" width="0.7109375" style="95"/>
    <col min="67" max="68" width="2.5703125" style="95" customWidth="1"/>
    <col min="69" max="70" width="0.7109375" style="95"/>
    <col min="71" max="71" width="2.5703125" style="95" customWidth="1"/>
    <col min="72" max="72" width="2.42578125" style="95" customWidth="1"/>
    <col min="73" max="73" width="0.7109375" style="95"/>
    <col min="74" max="74" width="3.28515625" style="95" customWidth="1"/>
    <col min="75" max="83" width="0.7109375" style="95"/>
    <col min="84" max="84" width="2" style="95" customWidth="1"/>
    <col min="85" max="85" width="1.7109375" style="95" customWidth="1"/>
    <col min="86" max="86" width="0.7109375" style="95" customWidth="1"/>
    <col min="87" max="87" width="0.7109375" style="95"/>
    <col min="88" max="88" width="1.28515625" style="95" customWidth="1"/>
    <col min="89" max="94" width="0.7109375" style="95"/>
    <col min="95" max="97" width="0.28515625" style="95" customWidth="1"/>
    <col min="98" max="98" width="1.5703125" style="95" customWidth="1"/>
    <col min="99" max="116" width="0.28515625" style="95" customWidth="1"/>
    <col min="117" max="132" width="1.140625" style="95" customWidth="1"/>
    <col min="133" max="134" width="0.7109375" style="95" customWidth="1"/>
    <col min="135" max="148" width="0.7109375" style="95"/>
    <col min="149" max="149" width="0.7109375" style="95" customWidth="1"/>
    <col min="150" max="157" width="0.7109375" style="95"/>
    <col min="158" max="166" width="1.7109375" style="95" customWidth="1"/>
    <col min="167" max="174" width="0.7109375" style="95"/>
    <col min="175" max="176" width="2" style="95" customWidth="1"/>
    <col min="177" max="189" width="0.7109375" style="95"/>
    <col min="190" max="190" width="2" style="95" customWidth="1"/>
    <col min="191" max="336" width="0.7109375" style="95"/>
    <col min="337" max="337" width="1.7109375" style="95" customWidth="1"/>
    <col min="338" max="338" width="2.7109375" style="95" customWidth="1"/>
    <col min="339" max="592" width="0.7109375" style="95"/>
    <col min="593" max="593" width="1.7109375" style="95" customWidth="1"/>
    <col min="594" max="594" width="2.7109375" style="95" customWidth="1"/>
    <col min="595" max="848" width="0.7109375" style="95"/>
    <col min="849" max="849" width="1.7109375" style="95" customWidth="1"/>
    <col min="850" max="850" width="2.7109375" style="95" customWidth="1"/>
    <col min="851" max="1104" width="0.7109375" style="95"/>
    <col min="1105" max="1105" width="1.7109375" style="95" customWidth="1"/>
    <col min="1106" max="1106" width="2.7109375" style="95" customWidth="1"/>
    <col min="1107" max="1360" width="0.7109375" style="95"/>
    <col min="1361" max="1361" width="1.7109375" style="95" customWidth="1"/>
    <col min="1362" max="1362" width="2.7109375" style="95" customWidth="1"/>
    <col min="1363" max="1616" width="0.7109375" style="95"/>
    <col min="1617" max="1617" width="1.7109375" style="95" customWidth="1"/>
    <col min="1618" max="1618" width="2.7109375" style="95" customWidth="1"/>
    <col min="1619" max="1872" width="0.7109375" style="95"/>
    <col min="1873" max="1873" width="1.7109375" style="95" customWidth="1"/>
    <col min="1874" max="1874" width="2.7109375" style="95" customWidth="1"/>
    <col min="1875" max="2128" width="0.7109375" style="95"/>
    <col min="2129" max="2129" width="1.7109375" style="95" customWidth="1"/>
    <col min="2130" max="2130" width="2.7109375" style="95" customWidth="1"/>
    <col min="2131" max="2384" width="0.7109375" style="95"/>
    <col min="2385" max="2385" width="1.7109375" style="95" customWidth="1"/>
    <col min="2386" max="2386" width="2.7109375" style="95" customWidth="1"/>
    <col min="2387" max="2640" width="0.7109375" style="95"/>
    <col min="2641" max="2641" width="1.7109375" style="95" customWidth="1"/>
    <col min="2642" max="2642" width="2.7109375" style="95" customWidth="1"/>
    <col min="2643" max="2896" width="0.7109375" style="95"/>
    <col min="2897" max="2897" width="1.7109375" style="95" customWidth="1"/>
    <col min="2898" max="2898" width="2.7109375" style="95" customWidth="1"/>
    <col min="2899" max="3152" width="0.7109375" style="95"/>
    <col min="3153" max="3153" width="1.7109375" style="95" customWidth="1"/>
    <col min="3154" max="3154" width="2.7109375" style="95" customWidth="1"/>
    <col min="3155" max="3408" width="0.7109375" style="95"/>
    <col min="3409" max="3409" width="1.7109375" style="95" customWidth="1"/>
    <col min="3410" max="3410" width="2.7109375" style="95" customWidth="1"/>
    <col min="3411" max="3664" width="0.7109375" style="95"/>
    <col min="3665" max="3665" width="1.7109375" style="95" customWidth="1"/>
    <col min="3666" max="3666" width="2.7109375" style="95" customWidth="1"/>
    <col min="3667" max="3920" width="0.7109375" style="95"/>
    <col min="3921" max="3921" width="1.7109375" style="95" customWidth="1"/>
    <col min="3922" max="3922" width="2.7109375" style="95" customWidth="1"/>
    <col min="3923" max="4176" width="0.7109375" style="95"/>
    <col min="4177" max="4177" width="1.7109375" style="95" customWidth="1"/>
    <col min="4178" max="4178" width="2.7109375" style="95" customWidth="1"/>
    <col min="4179" max="4432" width="0.7109375" style="95"/>
    <col min="4433" max="4433" width="1.7109375" style="95" customWidth="1"/>
    <col min="4434" max="4434" width="2.7109375" style="95" customWidth="1"/>
    <col min="4435" max="4688" width="0.7109375" style="95"/>
    <col min="4689" max="4689" width="1.7109375" style="95" customWidth="1"/>
    <col min="4690" max="4690" width="2.7109375" style="95" customWidth="1"/>
    <col min="4691" max="4944" width="0.7109375" style="95"/>
    <col min="4945" max="4945" width="1.7109375" style="95" customWidth="1"/>
    <col min="4946" max="4946" width="2.7109375" style="95" customWidth="1"/>
    <col min="4947" max="5200" width="0.7109375" style="95"/>
    <col min="5201" max="5201" width="1.7109375" style="95" customWidth="1"/>
    <col min="5202" max="5202" width="2.7109375" style="95" customWidth="1"/>
    <col min="5203" max="5456" width="0.7109375" style="95"/>
    <col min="5457" max="5457" width="1.7109375" style="95" customWidth="1"/>
    <col min="5458" max="5458" width="2.7109375" style="95" customWidth="1"/>
    <col min="5459" max="5712" width="0.7109375" style="95"/>
    <col min="5713" max="5713" width="1.7109375" style="95" customWidth="1"/>
    <col min="5714" max="5714" width="2.7109375" style="95" customWidth="1"/>
    <col min="5715" max="5968" width="0.7109375" style="95"/>
    <col min="5969" max="5969" width="1.7109375" style="95" customWidth="1"/>
    <col min="5970" max="5970" width="2.7109375" style="95" customWidth="1"/>
    <col min="5971" max="6224" width="0.7109375" style="95"/>
    <col min="6225" max="6225" width="1.7109375" style="95" customWidth="1"/>
    <col min="6226" max="6226" width="2.7109375" style="95" customWidth="1"/>
    <col min="6227" max="6480" width="0.7109375" style="95"/>
    <col min="6481" max="6481" width="1.7109375" style="95" customWidth="1"/>
    <col min="6482" max="6482" width="2.7109375" style="95" customWidth="1"/>
    <col min="6483" max="6736" width="0.7109375" style="95"/>
    <col min="6737" max="6737" width="1.7109375" style="95" customWidth="1"/>
    <col min="6738" max="6738" width="2.7109375" style="95" customWidth="1"/>
    <col min="6739" max="6992" width="0.7109375" style="95"/>
    <col min="6993" max="6993" width="1.7109375" style="95" customWidth="1"/>
    <col min="6994" max="6994" width="2.7109375" style="95" customWidth="1"/>
    <col min="6995" max="7248" width="0.7109375" style="95"/>
    <col min="7249" max="7249" width="1.7109375" style="95" customWidth="1"/>
    <col min="7250" max="7250" width="2.7109375" style="95" customWidth="1"/>
    <col min="7251" max="7504" width="0.7109375" style="95"/>
    <col min="7505" max="7505" width="1.7109375" style="95" customWidth="1"/>
    <col min="7506" max="7506" width="2.7109375" style="95" customWidth="1"/>
    <col min="7507" max="7760" width="0.7109375" style="95"/>
    <col min="7761" max="7761" width="1.7109375" style="95" customWidth="1"/>
    <col min="7762" max="7762" width="2.7109375" style="95" customWidth="1"/>
    <col min="7763" max="8016" width="0.7109375" style="95"/>
    <col min="8017" max="8017" width="1.7109375" style="95" customWidth="1"/>
    <col min="8018" max="8018" width="2.7109375" style="95" customWidth="1"/>
    <col min="8019" max="8272" width="0.7109375" style="95"/>
    <col min="8273" max="8273" width="1.7109375" style="95" customWidth="1"/>
    <col min="8274" max="8274" width="2.7109375" style="95" customWidth="1"/>
    <col min="8275" max="8528" width="0.7109375" style="95"/>
    <col min="8529" max="8529" width="1.7109375" style="95" customWidth="1"/>
    <col min="8530" max="8530" width="2.7109375" style="95" customWidth="1"/>
    <col min="8531" max="8784" width="0.7109375" style="95"/>
    <col min="8785" max="8785" width="1.7109375" style="95" customWidth="1"/>
    <col min="8786" max="8786" width="2.7109375" style="95" customWidth="1"/>
    <col min="8787" max="9040" width="0.7109375" style="95"/>
    <col min="9041" max="9041" width="1.7109375" style="95" customWidth="1"/>
    <col min="9042" max="9042" width="2.7109375" style="95" customWidth="1"/>
    <col min="9043" max="9296" width="0.7109375" style="95"/>
    <col min="9297" max="9297" width="1.7109375" style="95" customWidth="1"/>
    <col min="9298" max="9298" width="2.7109375" style="95" customWidth="1"/>
    <col min="9299" max="9552" width="0.7109375" style="95"/>
    <col min="9553" max="9553" width="1.7109375" style="95" customWidth="1"/>
    <col min="9554" max="9554" width="2.7109375" style="95" customWidth="1"/>
    <col min="9555" max="9808" width="0.7109375" style="95"/>
    <col min="9809" max="9809" width="1.7109375" style="95" customWidth="1"/>
    <col min="9810" max="9810" width="2.7109375" style="95" customWidth="1"/>
    <col min="9811" max="10064" width="0.7109375" style="95"/>
    <col min="10065" max="10065" width="1.7109375" style="95" customWidth="1"/>
    <col min="10066" max="10066" width="2.7109375" style="95" customWidth="1"/>
    <col min="10067" max="10320" width="0.7109375" style="95"/>
    <col min="10321" max="10321" width="1.7109375" style="95" customWidth="1"/>
    <col min="10322" max="10322" width="2.7109375" style="95" customWidth="1"/>
    <col min="10323" max="10576" width="0.7109375" style="95"/>
    <col min="10577" max="10577" width="1.7109375" style="95" customWidth="1"/>
    <col min="10578" max="10578" width="2.7109375" style="95" customWidth="1"/>
    <col min="10579" max="10832" width="0.7109375" style="95"/>
    <col min="10833" max="10833" width="1.7109375" style="95" customWidth="1"/>
    <col min="10834" max="10834" width="2.7109375" style="95" customWidth="1"/>
    <col min="10835" max="11088" width="0.7109375" style="95"/>
    <col min="11089" max="11089" width="1.7109375" style="95" customWidth="1"/>
    <col min="11090" max="11090" width="2.7109375" style="95" customWidth="1"/>
    <col min="11091" max="11344" width="0.7109375" style="95"/>
    <col min="11345" max="11345" width="1.7109375" style="95" customWidth="1"/>
    <col min="11346" max="11346" width="2.7109375" style="95" customWidth="1"/>
    <col min="11347" max="11600" width="0.7109375" style="95"/>
    <col min="11601" max="11601" width="1.7109375" style="95" customWidth="1"/>
    <col min="11602" max="11602" width="2.7109375" style="95" customWidth="1"/>
    <col min="11603" max="11856" width="0.7109375" style="95"/>
    <col min="11857" max="11857" width="1.7109375" style="95" customWidth="1"/>
    <col min="11858" max="11858" width="2.7109375" style="95" customWidth="1"/>
    <col min="11859" max="12112" width="0.7109375" style="95"/>
    <col min="12113" max="12113" width="1.7109375" style="95" customWidth="1"/>
    <col min="12114" max="12114" width="2.7109375" style="95" customWidth="1"/>
    <col min="12115" max="12368" width="0.7109375" style="95"/>
    <col min="12369" max="12369" width="1.7109375" style="95" customWidth="1"/>
    <col min="12370" max="12370" width="2.7109375" style="95" customWidth="1"/>
    <col min="12371" max="12624" width="0.7109375" style="95"/>
    <col min="12625" max="12625" width="1.7109375" style="95" customWidth="1"/>
    <col min="12626" max="12626" width="2.7109375" style="95" customWidth="1"/>
    <col min="12627" max="12880" width="0.7109375" style="95"/>
    <col min="12881" max="12881" width="1.7109375" style="95" customWidth="1"/>
    <col min="12882" max="12882" width="2.7109375" style="95" customWidth="1"/>
    <col min="12883" max="13136" width="0.7109375" style="95"/>
    <col min="13137" max="13137" width="1.7109375" style="95" customWidth="1"/>
    <col min="13138" max="13138" width="2.7109375" style="95" customWidth="1"/>
    <col min="13139" max="13392" width="0.7109375" style="95"/>
    <col min="13393" max="13393" width="1.7109375" style="95" customWidth="1"/>
    <col min="13394" max="13394" width="2.7109375" style="95" customWidth="1"/>
    <col min="13395" max="13648" width="0.7109375" style="95"/>
    <col min="13649" max="13649" width="1.7109375" style="95" customWidth="1"/>
    <col min="13650" max="13650" width="2.7109375" style="95" customWidth="1"/>
    <col min="13651" max="13904" width="0.7109375" style="95"/>
    <col min="13905" max="13905" width="1.7109375" style="95" customWidth="1"/>
    <col min="13906" max="13906" width="2.7109375" style="95" customWidth="1"/>
    <col min="13907" max="14160" width="0.7109375" style="95"/>
    <col min="14161" max="14161" width="1.7109375" style="95" customWidth="1"/>
    <col min="14162" max="14162" width="2.7109375" style="95" customWidth="1"/>
    <col min="14163" max="14416" width="0.7109375" style="95"/>
    <col min="14417" max="14417" width="1.7109375" style="95" customWidth="1"/>
    <col min="14418" max="14418" width="2.7109375" style="95" customWidth="1"/>
    <col min="14419" max="14672" width="0.7109375" style="95"/>
    <col min="14673" max="14673" width="1.7109375" style="95" customWidth="1"/>
    <col min="14674" max="14674" width="2.7109375" style="95" customWidth="1"/>
    <col min="14675" max="14928" width="0.7109375" style="95"/>
    <col min="14929" max="14929" width="1.7109375" style="95" customWidth="1"/>
    <col min="14930" max="14930" width="2.7109375" style="95" customWidth="1"/>
    <col min="14931" max="15184" width="0.7109375" style="95"/>
    <col min="15185" max="15185" width="1.7109375" style="95" customWidth="1"/>
    <col min="15186" max="15186" width="2.7109375" style="95" customWidth="1"/>
    <col min="15187" max="15440" width="0.7109375" style="95"/>
    <col min="15441" max="15441" width="1.7109375" style="95" customWidth="1"/>
    <col min="15442" max="15442" width="2.7109375" style="95" customWidth="1"/>
    <col min="15443" max="15696" width="0.7109375" style="95"/>
    <col min="15697" max="15697" width="1.7109375" style="95" customWidth="1"/>
    <col min="15698" max="15698" width="2.7109375" style="95" customWidth="1"/>
    <col min="15699" max="15952" width="0.7109375" style="95"/>
    <col min="15953" max="15953" width="1.7109375" style="95" customWidth="1"/>
    <col min="15954" max="15954" width="2.7109375" style="95" customWidth="1"/>
    <col min="15955" max="16208" width="0.7109375" style="95"/>
    <col min="16209" max="16209" width="1.7109375" style="95" customWidth="1"/>
    <col min="16210" max="16210" width="2.7109375" style="95" customWidth="1"/>
    <col min="16211" max="16384" width="0.7109375" style="95"/>
  </cols>
  <sheetData>
    <row r="1" spans="1:279" s="68" customFormat="1" ht="11.1" customHeight="1">
      <c r="CY1" s="225" t="s">
        <v>0</v>
      </c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</row>
    <row r="2" spans="1:279" s="68" customFormat="1" ht="11.1" customHeight="1">
      <c r="CY2" s="226" t="s">
        <v>213</v>
      </c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69"/>
    </row>
    <row r="3" spans="1:279" s="70" customFormat="1" ht="9.75" customHeight="1">
      <c r="CY3" s="149" t="s">
        <v>141</v>
      </c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</row>
    <row r="4" spans="1:279" s="68" customFormat="1" ht="11.1" customHeight="1">
      <c r="CY4" s="227" t="s">
        <v>142</v>
      </c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</row>
    <row r="5" spans="1:279" s="70" customFormat="1" ht="9.75" customHeight="1">
      <c r="CY5" s="149" t="s">
        <v>143</v>
      </c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</row>
    <row r="6" spans="1:279" s="68" customFormat="1" ht="11.1" customHeight="1"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Q6" s="71"/>
      <c r="ER6" s="71"/>
      <c r="ES6" s="71"/>
      <c r="ET6" s="71"/>
      <c r="EU6" s="71"/>
      <c r="EV6" s="71"/>
      <c r="EW6" s="71"/>
      <c r="EX6" s="228" t="s">
        <v>144</v>
      </c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</row>
    <row r="7" spans="1:279" s="70" customFormat="1" ht="9.75" customHeight="1">
      <c r="CY7" s="229" t="s">
        <v>2</v>
      </c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X7" s="229" t="s">
        <v>3</v>
      </c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</row>
    <row r="8" spans="1:279" s="68" customFormat="1" ht="11.1" customHeight="1">
      <c r="CW8" s="155" t="s">
        <v>145</v>
      </c>
      <c r="CX8" s="155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153" t="s">
        <v>145</v>
      </c>
      <c r="DK8" s="153"/>
      <c r="DL8" s="72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72"/>
      <c r="ES8" s="155">
        <v>20</v>
      </c>
      <c r="ET8" s="155"/>
      <c r="EU8" s="155"/>
      <c r="EV8" s="155"/>
      <c r="EW8" s="156"/>
      <c r="EX8" s="156"/>
      <c r="EY8" s="156"/>
      <c r="EZ8" s="153" t="s">
        <v>146</v>
      </c>
      <c r="FA8" s="153"/>
      <c r="FB8" s="153"/>
      <c r="GH8" s="73"/>
    </row>
    <row r="9" spans="1:279" s="75" customFormat="1" ht="12" customHeight="1">
      <c r="A9" s="74"/>
      <c r="B9" s="217" t="s">
        <v>147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  <c r="IW9" s="74"/>
      <c r="IX9" s="74"/>
      <c r="IY9" s="74"/>
      <c r="IZ9" s="74"/>
      <c r="JA9" s="74"/>
      <c r="JB9" s="74"/>
      <c r="JC9" s="74"/>
      <c r="JD9" s="74"/>
      <c r="JE9" s="74"/>
      <c r="JF9" s="74"/>
      <c r="JG9" s="74"/>
      <c r="JH9" s="74"/>
      <c r="JI9" s="74"/>
      <c r="JJ9" s="74"/>
      <c r="JK9" s="74"/>
      <c r="JL9" s="74"/>
      <c r="JM9" s="74"/>
      <c r="JN9" s="74"/>
      <c r="JO9" s="74"/>
      <c r="JP9" s="74"/>
      <c r="JQ9" s="74"/>
      <c r="JR9" s="74"/>
      <c r="JS9" s="74"/>
    </row>
    <row r="10" spans="1:279" s="77" customFormat="1" ht="12.75" customHeight="1">
      <c r="A10" s="76"/>
      <c r="B10" s="218" t="s">
        <v>209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9" t="s">
        <v>6</v>
      </c>
      <c r="FV10" s="219"/>
      <c r="FW10" s="219"/>
      <c r="FX10" s="219"/>
      <c r="FY10" s="219"/>
      <c r="FZ10" s="219"/>
      <c r="GA10" s="219"/>
      <c r="GB10" s="219"/>
      <c r="GC10" s="219"/>
      <c r="GD10" s="219"/>
      <c r="GE10" s="219"/>
      <c r="GF10" s="219"/>
      <c r="GG10" s="219"/>
      <c r="GH10" s="219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  <c r="IW10" s="68"/>
      <c r="IX10" s="68"/>
      <c r="IY10" s="68"/>
      <c r="IZ10" s="68"/>
      <c r="JA10" s="68"/>
      <c r="JB10" s="68"/>
      <c r="JC10" s="68"/>
      <c r="JD10" s="68"/>
      <c r="JE10" s="68"/>
      <c r="JF10" s="68"/>
      <c r="JG10" s="68"/>
      <c r="JH10" s="68"/>
      <c r="JI10" s="68"/>
      <c r="JJ10" s="68"/>
      <c r="JK10" s="68"/>
      <c r="JL10" s="68"/>
      <c r="JM10" s="68"/>
      <c r="JN10" s="68"/>
      <c r="JO10" s="68"/>
      <c r="JP10" s="68"/>
      <c r="JQ10" s="68"/>
      <c r="JR10" s="68"/>
      <c r="JS10" s="68"/>
    </row>
    <row r="11" spans="1:279" s="68" customFormat="1" ht="12" customHeight="1">
      <c r="EY11" s="78"/>
      <c r="EZ11" s="78"/>
      <c r="FA11" s="78"/>
      <c r="FB11" s="78"/>
      <c r="FC11" s="77"/>
      <c r="FD11" s="77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80"/>
      <c r="FP11" s="80"/>
      <c r="FQ11" s="80"/>
      <c r="FR11" s="80"/>
      <c r="FS11" s="80" t="s">
        <v>148</v>
      </c>
      <c r="FT11" s="79"/>
      <c r="FU11" s="220" t="s">
        <v>149</v>
      </c>
      <c r="FV11" s="220"/>
      <c r="FW11" s="220"/>
      <c r="FX11" s="220"/>
      <c r="FY11" s="220"/>
      <c r="FZ11" s="220"/>
      <c r="GA11" s="220"/>
      <c r="GB11" s="220"/>
      <c r="GC11" s="220"/>
      <c r="GD11" s="220"/>
      <c r="GE11" s="220"/>
      <c r="GF11" s="220"/>
      <c r="GG11" s="220"/>
      <c r="GH11" s="220"/>
    </row>
    <row r="12" spans="1:279" s="68" customFormat="1" ht="12" customHeight="1">
      <c r="AW12" s="221" t="s">
        <v>150</v>
      </c>
      <c r="AX12" s="221"/>
      <c r="AY12" s="221"/>
      <c r="AZ12" s="221"/>
      <c r="BA12" s="221"/>
      <c r="BB12" s="152" t="s">
        <v>246</v>
      </c>
      <c r="BC12" s="152"/>
      <c r="BD12" s="152"/>
      <c r="BE12" s="152"/>
      <c r="BF12" s="152"/>
      <c r="BG12" s="222" t="s">
        <v>145</v>
      </c>
      <c r="BH12" s="222"/>
      <c r="BI12" s="152" t="s">
        <v>247</v>
      </c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221">
        <v>20</v>
      </c>
      <c r="CN12" s="221"/>
      <c r="CO12" s="221"/>
      <c r="CP12" s="221"/>
      <c r="CQ12" s="156" t="s">
        <v>248</v>
      </c>
      <c r="CR12" s="156"/>
      <c r="CS12" s="156"/>
      <c r="CT12" s="156"/>
      <c r="CU12" s="222" t="s">
        <v>146</v>
      </c>
      <c r="CV12" s="222"/>
      <c r="CW12" s="222"/>
      <c r="FO12" s="73"/>
      <c r="FP12" s="73"/>
      <c r="FQ12" s="73"/>
      <c r="FR12" s="73"/>
      <c r="FS12" s="73" t="s">
        <v>151</v>
      </c>
      <c r="FU12" s="224"/>
      <c r="FV12" s="224"/>
      <c r="FW12" s="224"/>
      <c r="FX12" s="224"/>
      <c r="FY12" s="224"/>
      <c r="FZ12" s="224"/>
      <c r="GA12" s="224"/>
      <c r="GB12" s="224"/>
      <c r="GC12" s="224"/>
      <c r="GD12" s="224"/>
      <c r="GE12" s="224"/>
      <c r="GF12" s="224"/>
      <c r="GG12" s="224"/>
      <c r="GH12" s="224"/>
    </row>
    <row r="13" spans="1:279" s="68" customFormat="1" ht="18" customHeight="1">
      <c r="A13" s="68" t="s">
        <v>152</v>
      </c>
      <c r="AX13" s="209" t="s">
        <v>212</v>
      </c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O13" s="73"/>
      <c r="FP13" s="73"/>
      <c r="FQ13" s="73"/>
      <c r="FR13" s="73"/>
      <c r="FS13" s="73"/>
      <c r="FU13" s="202" t="s">
        <v>210</v>
      </c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</row>
    <row r="14" spans="1:279" s="68" customFormat="1" ht="21" customHeight="1">
      <c r="A14" s="68" t="s">
        <v>153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O14" s="73"/>
      <c r="FP14" s="73"/>
      <c r="FQ14" s="73"/>
      <c r="FR14" s="73"/>
      <c r="FS14" s="73" t="s">
        <v>14</v>
      </c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</row>
    <row r="15" spans="1:279" s="81" customFormat="1" ht="3" customHeight="1">
      <c r="AS15" s="68"/>
      <c r="AT15" s="68"/>
      <c r="AU15" s="68"/>
      <c r="AV15" s="68"/>
      <c r="AW15" s="68"/>
      <c r="FG15" s="68"/>
      <c r="FH15" s="68"/>
      <c r="FI15" s="68"/>
      <c r="FJ15" s="68"/>
      <c r="FK15" s="68"/>
      <c r="FL15" s="68"/>
      <c r="FM15" s="68"/>
      <c r="FN15" s="68"/>
      <c r="FO15" s="73"/>
      <c r="FP15" s="73"/>
      <c r="FQ15" s="73"/>
      <c r="FR15" s="73"/>
      <c r="FS15" s="73"/>
      <c r="FT15" s="68"/>
      <c r="FU15" s="210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2"/>
      <c r="GI15" s="68"/>
      <c r="GJ15" s="68"/>
      <c r="GK15" s="68"/>
      <c r="GL15" s="68"/>
      <c r="GM15" s="68"/>
      <c r="GN15" s="68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  <c r="IW15" s="68"/>
      <c r="IX15" s="68"/>
      <c r="IY15" s="68"/>
      <c r="IZ15" s="68"/>
      <c r="JA15" s="68"/>
      <c r="JB15" s="68"/>
      <c r="JC15" s="68"/>
      <c r="JD15" s="68"/>
      <c r="JE15" s="68"/>
      <c r="JF15" s="68"/>
      <c r="JG15" s="68"/>
      <c r="JH15" s="68"/>
      <c r="JI15" s="68"/>
      <c r="JJ15" s="68"/>
      <c r="JK15" s="68"/>
      <c r="JL15" s="68"/>
      <c r="JM15" s="68"/>
      <c r="JN15" s="68"/>
      <c r="JO15" s="68"/>
      <c r="JP15" s="68"/>
      <c r="JQ15" s="68"/>
      <c r="JR15" s="68"/>
      <c r="JS15" s="68"/>
    </row>
    <row r="16" spans="1:279" s="68" customFormat="1" ht="14.2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X16" s="83" t="s">
        <v>7</v>
      </c>
      <c r="AY16" s="81"/>
      <c r="AZ16" s="81"/>
      <c r="BA16" s="81"/>
      <c r="BB16" s="81"/>
      <c r="BC16" s="81"/>
      <c r="BD16" s="81"/>
      <c r="BE16" s="81"/>
      <c r="BF16" s="81"/>
      <c r="BG16" s="216" t="s">
        <v>121</v>
      </c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O16" s="73"/>
      <c r="FP16" s="73"/>
      <c r="FQ16" s="73"/>
      <c r="FR16" s="73"/>
      <c r="FS16" s="73" t="s">
        <v>154</v>
      </c>
      <c r="FU16" s="213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5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</row>
    <row r="17" spans="1:213" s="68" customFormat="1" ht="14.2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X17" s="83"/>
      <c r="AY17" s="81"/>
      <c r="AZ17" s="81"/>
      <c r="BA17" s="81"/>
      <c r="BB17" s="81"/>
      <c r="BC17" s="81"/>
      <c r="BD17" s="81"/>
      <c r="BE17" s="81"/>
      <c r="BF17" s="81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O17" s="73"/>
      <c r="FP17" s="73"/>
      <c r="FQ17" s="73"/>
      <c r="FR17" s="73"/>
      <c r="FS17" s="73"/>
      <c r="FU17" s="203"/>
      <c r="FV17" s="204"/>
      <c r="FW17" s="204"/>
      <c r="FX17" s="204"/>
      <c r="FY17" s="204"/>
      <c r="FZ17" s="204"/>
      <c r="GA17" s="204"/>
      <c r="GB17" s="204"/>
      <c r="GC17" s="204"/>
      <c r="GD17" s="204"/>
      <c r="GE17" s="204"/>
      <c r="GF17" s="204"/>
      <c r="GG17" s="204"/>
      <c r="GH17" s="205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</row>
    <row r="18" spans="1:213" s="68" customFormat="1" ht="11.45" customHeight="1">
      <c r="A18" s="68" t="s">
        <v>155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X18" s="206" t="s">
        <v>156</v>
      </c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O18" s="73"/>
      <c r="FP18" s="73"/>
      <c r="FQ18" s="73"/>
      <c r="FR18" s="73"/>
      <c r="FS18" s="80" t="s">
        <v>157</v>
      </c>
      <c r="FU18" s="207" t="s">
        <v>211</v>
      </c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</row>
    <row r="19" spans="1:213" s="68" customFormat="1" ht="11.1" customHeight="1">
      <c r="A19" s="68" t="s">
        <v>158</v>
      </c>
      <c r="AX19" s="192" t="s">
        <v>159</v>
      </c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O19" s="73"/>
      <c r="FP19" s="73"/>
      <c r="FQ19" s="73"/>
      <c r="FR19" s="73"/>
      <c r="FS19" s="73"/>
      <c r="FU19" s="208"/>
      <c r="FV19" s="208"/>
      <c r="FW19" s="208"/>
      <c r="FX19" s="208"/>
      <c r="FY19" s="208"/>
      <c r="FZ19" s="208"/>
      <c r="GA19" s="208"/>
      <c r="GB19" s="208"/>
      <c r="GC19" s="208"/>
      <c r="GD19" s="208"/>
      <c r="GE19" s="208"/>
      <c r="GF19" s="208"/>
      <c r="GG19" s="208"/>
      <c r="GH19" s="208"/>
    </row>
    <row r="20" spans="1:213" s="68" customFormat="1" ht="11.1" customHeight="1">
      <c r="A20" s="68" t="s">
        <v>160</v>
      </c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O20" s="73"/>
      <c r="FP20" s="73"/>
      <c r="FQ20" s="73"/>
      <c r="FR20" s="73"/>
      <c r="FS20" s="73" t="s">
        <v>161</v>
      </c>
      <c r="FU20" s="202" t="s">
        <v>162</v>
      </c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</row>
    <row r="21" spans="1:213" s="68" customFormat="1" ht="15" customHeight="1">
      <c r="A21" s="68" t="s">
        <v>158</v>
      </c>
      <c r="AX21" s="192" t="s">
        <v>163</v>
      </c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79"/>
      <c r="FH21" s="79"/>
      <c r="FI21" s="79"/>
      <c r="FJ21" s="79"/>
      <c r="FK21" s="79"/>
      <c r="FL21" s="79"/>
      <c r="FM21" s="79"/>
      <c r="FN21" s="79"/>
      <c r="FO21" s="80"/>
      <c r="FP21" s="80"/>
      <c r="FQ21" s="80"/>
      <c r="FR21" s="80"/>
      <c r="FT21" s="79"/>
      <c r="FU21" s="193" t="s">
        <v>164</v>
      </c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5"/>
    </row>
    <row r="22" spans="1:213" s="68" customFormat="1" ht="15" customHeight="1">
      <c r="A22" s="68" t="s">
        <v>165</v>
      </c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79"/>
      <c r="FH22" s="79"/>
      <c r="FI22" s="79"/>
      <c r="FJ22" s="79"/>
      <c r="FK22" s="79"/>
      <c r="FL22" s="79"/>
      <c r="FM22" s="79"/>
      <c r="FN22" s="79"/>
      <c r="FO22" s="80"/>
      <c r="FP22" s="80"/>
      <c r="FQ22" s="80"/>
      <c r="FR22" s="80"/>
      <c r="FS22" s="73" t="s">
        <v>14</v>
      </c>
      <c r="FT22" s="79"/>
      <c r="FU22" s="196"/>
      <c r="FV22" s="197"/>
      <c r="FW22" s="197"/>
      <c r="FX22" s="197"/>
      <c r="FY22" s="197"/>
      <c r="FZ22" s="197"/>
      <c r="GA22" s="197"/>
      <c r="GB22" s="197"/>
      <c r="GC22" s="197"/>
      <c r="GD22" s="197"/>
      <c r="GE22" s="197"/>
      <c r="GF22" s="197"/>
      <c r="GG22" s="197"/>
      <c r="GH22" s="198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</row>
    <row r="23" spans="1:213" s="68" customFormat="1" ht="19.149999999999999" customHeight="1">
      <c r="A23" s="68" t="s">
        <v>166</v>
      </c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79"/>
      <c r="FH23" s="79"/>
      <c r="FI23" s="79"/>
      <c r="FJ23" s="79"/>
      <c r="FK23" s="79"/>
      <c r="FL23" s="79"/>
      <c r="FM23" s="79"/>
      <c r="FN23" s="79"/>
      <c r="FO23" s="80"/>
      <c r="FP23" s="80"/>
      <c r="FQ23" s="80"/>
      <c r="FR23" s="80"/>
      <c r="FS23" s="73" t="s">
        <v>167</v>
      </c>
      <c r="FT23" s="79"/>
      <c r="FU23" s="199" t="s">
        <v>168</v>
      </c>
      <c r="FV23" s="200"/>
      <c r="FW23" s="200"/>
      <c r="FX23" s="200"/>
      <c r="FY23" s="200"/>
      <c r="FZ23" s="200"/>
      <c r="GA23" s="200"/>
      <c r="GB23" s="200"/>
      <c r="GC23" s="200"/>
      <c r="GD23" s="200"/>
      <c r="GE23" s="200"/>
      <c r="GF23" s="200"/>
      <c r="GG23" s="200"/>
      <c r="GH23" s="201"/>
    </row>
    <row r="24" spans="1:213" s="68" customFormat="1" ht="14.25" customHeight="1"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79"/>
      <c r="FH24" s="79"/>
      <c r="FI24" s="79"/>
      <c r="FJ24" s="79"/>
      <c r="FK24" s="79"/>
      <c r="FL24" s="79"/>
      <c r="FM24" s="79"/>
      <c r="FN24" s="79"/>
      <c r="FO24" s="80"/>
      <c r="FP24" s="80"/>
      <c r="FQ24" s="80"/>
      <c r="FR24" s="80"/>
      <c r="FS24" s="73" t="s">
        <v>169</v>
      </c>
      <c r="FT24" s="79"/>
      <c r="FU24" s="202" t="s">
        <v>170</v>
      </c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</row>
    <row r="25" spans="1:213" s="70" customFormat="1" ht="9.75" customHeight="1">
      <c r="L25" s="149" t="s">
        <v>171</v>
      </c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7"/>
      <c r="FH25" s="87"/>
      <c r="FI25" s="87"/>
      <c r="FJ25" s="87"/>
      <c r="FK25" s="87"/>
      <c r="FL25" s="87"/>
      <c r="FM25" s="87"/>
      <c r="FN25" s="87"/>
      <c r="FO25" s="88"/>
      <c r="FP25" s="88"/>
      <c r="FQ25" s="88"/>
      <c r="FR25" s="88"/>
      <c r="FT25" s="87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</row>
    <row r="26" spans="1:213" s="70" customFormat="1" ht="9.75" customHeight="1"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 t="s">
        <v>172</v>
      </c>
      <c r="DT26" s="86"/>
      <c r="DU26" s="86"/>
      <c r="DV26" s="86"/>
      <c r="DW26" s="86"/>
      <c r="DX26" s="86"/>
      <c r="DY26" s="86"/>
      <c r="DZ26" s="86"/>
      <c r="EA26" s="174">
        <v>0</v>
      </c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6"/>
      <c r="FJ26" s="87"/>
      <c r="FK26" s="87"/>
      <c r="FL26" s="87"/>
      <c r="FM26" s="87"/>
      <c r="FN26" s="87"/>
      <c r="FO26" s="88"/>
      <c r="FP26" s="88"/>
      <c r="FQ26" s="88"/>
      <c r="FR26" s="88"/>
      <c r="FT26" s="87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</row>
    <row r="27" spans="1:213" s="70" customFormat="1" ht="9.75" customHeight="1"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 t="s">
        <v>173</v>
      </c>
      <c r="DT27" s="86"/>
      <c r="DU27" s="86"/>
      <c r="DV27" s="86"/>
      <c r="DW27" s="86"/>
      <c r="DX27" s="86"/>
      <c r="DY27" s="86"/>
      <c r="DZ27" s="86"/>
      <c r="EA27" s="177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9"/>
      <c r="FJ27" s="87"/>
      <c r="FK27" s="87"/>
      <c r="FL27" s="87"/>
      <c r="FM27" s="87"/>
      <c r="FN27" s="87"/>
      <c r="FO27" s="88"/>
      <c r="FP27" s="88"/>
      <c r="FQ27" s="88"/>
      <c r="FR27" s="88"/>
      <c r="FT27" s="87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</row>
    <row r="28" spans="1:213" s="68" customFormat="1" ht="6" customHeight="1">
      <c r="A28" s="81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79"/>
      <c r="FH28" s="79"/>
      <c r="FI28" s="79"/>
      <c r="FJ28" s="79"/>
      <c r="FK28" s="79"/>
      <c r="FL28" s="79"/>
      <c r="FM28" s="79"/>
      <c r="FN28" s="79"/>
      <c r="FO28" s="80"/>
      <c r="FP28" s="80"/>
      <c r="FQ28" s="80"/>
      <c r="FR28" s="80"/>
      <c r="FT28" s="79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</row>
    <row r="29" spans="1:213" s="68" customFormat="1" ht="16.149999999999999" customHeight="1">
      <c r="A29" s="180" t="s">
        <v>174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1" t="s">
        <v>175</v>
      </c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 t="s">
        <v>176</v>
      </c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2" t="s">
        <v>177</v>
      </c>
      <c r="BU29" s="183"/>
      <c r="BV29" s="183"/>
      <c r="BW29" s="183"/>
      <c r="BX29" s="183"/>
      <c r="BY29" s="183"/>
      <c r="BZ29" s="184"/>
      <c r="CA29" s="191" t="s">
        <v>178</v>
      </c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82" t="s">
        <v>179</v>
      </c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4"/>
      <c r="EC29" s="180" t="s">
        <v>180</v>
      </c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</row>
    <row r="30" spans="1:213" s="68" customFormat="1" ht="17.45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5"/>
      <c r="BU30" s="186"/>
      <c r="BV30" s="186"/>
      <c r="BW30" s="186"/>
      <c r="BX30" s="186"/>
      <c r="BY30" s="186"/>
      <c r="BZ30" s="187"/>
      <c r="CA30" s="191" t="s">
        <v>181</v>
      </c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85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7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</row>
    <row r="31" spans="1:213" s="92" customFormat="1" ht="18.600000000000001" customHeight="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5"/>
      <c r="BU31" s="186"/>
      <c r="BV31" s="186"/>
      <c r="BW31" s="186"/>
      <c r="BX31" s="186"/>
      <c r="BY31" s="186"/>
      <c r="BZ31" s="187"/>
      <c r="CA31" s="166" t="s">
        <v>229</v>
      </c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8"/>
      <c r="DM31" s="188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9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0"/>
      <c r="FO31" s="180"/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0"/>
      <c r="GC31" s="180"/>
      <c r="GD31" s="180"/>
      <c r="GE31" s="180"/>
      <c r="GF31" s="180"/>
      <c r="GG31" s="180"/>
      <c r="GH31" s="180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</row>
    <row r="32" spans="1:213" s="92" customFormat="1" ht="1.1499999999999999" hidden="1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5"/>
      <c r="BU32" s="186"/>
      <c r="BV32" s="186"/>
      <c r="BW32" s="186"/>
      <c r="BX32" s="186"/>
      <c r="BY32" s="186"/>
      <c r="BZ32" s="187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0"/>
      <c r="FO32" s="180"/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0"/>
      <c r="GC32" s="180"/>
      <c r="GD32" s="180"/>
      <c r="GE32" s="180"/>
      <c r="GF32" s="180"/>
      <c r="GG32" s="180"/>
      <c r="GH32" s="180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</row>
    <row r="33" spans="1:213" s="92" customFormat="1" ht="11.1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8"/>
      <c r="BU33" s="189"/>
      <c r="BV33" s="189"/>
      <c r="BW33" s="189"/>
      <c r="BX33" s="189"/>
      <c r="BY33" s="189"/>
      <c r="BZ33" s="190"/>
      <c r="CA33" s="173" t="s">
        <v>182</v>
      </c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 t="s">
        <v>183</v>
      </c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66" t="s">
        <v>184</v>
      </c>
      <c r="DN33" s="167"/>
      <c r="DO33" s="167"/>
      <c r="DP33" s="167"/>
      <c r="DQ33" s="167"/>
      <c r="DR33" s="167"/>
      <c r="DS33" s="167"/>
      <c r="DT33" s="168"/>
      <c r="DU33" s="166" t="s">
        <v>185</v>
      </c>
      <c r="DV33" s="167"/>
      <c r="DW33" s="167"/>
      <c r="DX33" s="167"/>
      <c r="DY33" s="167"/>
      <c r="DZ33" s="167"/>
      <c r="EA33" s="167"/>
      <c r="EB33" s="168"/>
      <c r="EC33" s="173" t="s">
        <v>186</v>
      </c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 t="s">
        <v>187</v>
      </c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</row>
    <row r="34" spans="1:213" s="93" customFormat="1" ht="11.1" customHeight="1">
      <c r="A34" s="169">
        <v>1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>
        <v>2</v>
      </c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>
        <v>3</v>
      </c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70">
        <v>4</v>
      </c>
      <c r="BU34" s="171"/>
      <c r="BV34" s="171"/>
      <c r="BW34" s="171"/>
      <c r="BX34" s="171"/>
      <c r="BY34" s="171"/>
      <c r="BZ34" s="172"/>
      <c r="CA34" s="169">
        <v>5</v>
      </c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>
        <v>6</v>
      </c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6">
        <v>7</v>
      </c>
      <c r="DN34" s="167"/>
      <c r="DO34" s="167"/>
      <c r="DP34" s="167"/>
      <c r="DQ34" s="167"/>
      <c r="DR34" s="167"/>
      <c r="DS34" s="167"/>
      <c r="DT34" s="168"/>
      <c r="DU34" s="166">
        <v>8</v>
      </c>
      <c r="DV34" s="167"/>
      <c r="DW34" s="167"/>
      <c r="DX34" s="167"/>
      <c r="DY34" s="167"/>
      <c r="DZ34" s="167"/>
      <c r="EA34" s="167"/>
      <c r="EB34" s="168"/>
      <c r="EC34" s="169">
        <v>9</v>
      </c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>
        <v>10</v>
      </c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</row>
    <row r="35" spans="1:213" s="102" customFormat="1" ht="35.450000000000003" customHeight="1">
      <c r="A35" s="144" t="s">
        <v>226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5" t="s">
        <v>225</v>
      </c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 t="s">
        <v>227</v>
      </c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6"/>
      <c r="BU35" s="147"/>
      <c r="BV35" s="147"/>
      <c r="BW35" s="147"/>
      <c r="BX35" s="147"/>
      <c r="BY35" s="147"/>
      <c r="BZ35" s="148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37">
        <v>0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8"/>
      <c r="DN35" s="139"/>
      <c r="DO35" s="139"/>
      <c r="DP35" s="139"/>
      <c r="DQ35" s="139"/>
      <c r="DR35" s="139"/>
      <c r="DS35" s="139"/>
      <c r="DT35" s="140"/>
      <c r="DU35" s="141">
        <v>0</v>
      </c>
      <c r="DV35" s="142"/>
      <c r="DW35" s="142"/>
      <c r="DX35" s="142"/>
      <c r="DY35" s="142"/>
      <c r="DZ35" s="142"/>
      <c r="EA35" s="142"/>
      <c r="EB35" s="143"/>
      <c r="EC35" s="137">
        <v>31170</v>
      </c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>
        <f>EC35</f>
        <v>31170</v>
      </c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</row>
    <row r="36" spans="1:213" s="102" customFormat="1" ht="82.9" customHeight="1">
      <c r="A36" s="144" t="s">
        <v>224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5" t="s">
        <v>223</v>
      </c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 t="s">
        <v>227</v>
      </c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6"/>
      <c r="BU36" s="147"/>
      <c r="BV36" s="147"/>
      <c r="BW36" s="147"/>
      <c r="BX36" s="147"/>
      <c r="BY36" s="147"/>
      <c r="BZ36" s="148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37">
        <v>0</v>
      </c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8"/>
      <c r="DN36" s="139"/>
      <c r="DO36" s="139"/>
      <c r="DP36" s="139"/>
      <c r="DQ36" s="139"/>
      <c r="DR36" s="139"/>
      <c r="DS36" s="139"/>
      <c r="DT36" s="140"/>
      <c r="DU36" s="141">
        <v>0</v>
      </c>
      <c r="DV36" s="142"/>
      <c r="DW36" s="142"/>
      <c r="DX36" s="142"/>
      <c r="DY36" s="142"/>
      <c r="DZ36" s="142"/>
      <c r="EA36" s="142"/>
      <c r="EB36" s="143"/>
      <c r="EC36" s="137">
        <v>152251.64000000001</v>
      </c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>
        <f t="shared" ref="FF36:FF41" si="0">EC36</f>
        <v>152251.64000000001</v>
      </c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</row>
    <row r="37" spans="1:213" s="102" customFormat="1" ht="34.15" customHeight="1">
      <c r="A37" s="144" t="s">
        <v>222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5" t="s">
        <v>221</v>
      </c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 t="s">
        <v>227</v>
      </c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6"/>
      <c r="BU37" s="147"/>
      <c r="BV37" s="147"/>
      <c r="BW37" s="147"/>
      <c r="BX37" s="147"/>
      <c r="BY37" s="147"/>
      <c r="BZ37" s="148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37">
        <v>0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8"/>
      <c r="DN37" s="139"/>
      <c r="DO37" s="139"/>
      <c r="DP37" s="139"/>
      <c r="DQ37" s="139"/>
      <c r="DR37" s="139"/>
      <c r="DS37" s="139"/>
      <c r="DT37" s="140"/>
      <c r="DU37" s="141">
        <v>0</v>
      </c>
      <c r="DV37" s="142"/>
      <c r="DW37" s="142"/>
      <c r="DX37" s="142"/>
      <c r="DY37" s="142"/>
      <c r="DZ37" s="142"/>
      <c r="EA37" s="142"/>
      <c r="EB37" s="143"/>
      <c r="EC37" s="137">
        <v>11746</v>
      </c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>
        <f t="shared" si="0"/>
        <v>11746</v>
      </c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</row>
    <row r="38" spans="1:213" s="102" customFormat="1" ht="34.15" customHeight="1">
      <c r="A38" s="144" t="s">
        <v>220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5" t="s">
        <v>219</v>
      </c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 t="s">
        <v>227</v>
      </c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6"/>
      <c r="BU38" s="147"/>
      <c r="BV38" s="147"/>
      <c r="BW38" s="147"/>
      <c r="BX38" s="147"/>
      <c r="BY38" s="147"/>
      <c r="BZ38" s="148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37">
        <v>0</v>
      </c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8"/>
      <c r="DN38" s="139"/>
      <c r="DO38" s="139"/>
      <c r="DP38" s="139"/>
      <c r="DQ38" s="139"/>
      <c r="DR38" s="139"/>
      <c r="DS38" s="139"/>
      <c r="DT38" s="140"/>
      <c r="DU38" s="141">
        <v>0</v>
      </c>
      <c r="DV38" s="142"/>
      <c r="DW38" s="142"/>
      <c r="DX38" s="142"/>
      <c r="DY38" s="142"/>
      <c r="DZ38" s="142"/>
      <c r="EA38" s="142"/>
      <c r="EB38" s="143"/>
      <c r="EC38" s="137">
        <v>389250</v>
      </c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>
        <f t="shared" si="0"/>
        <v>389250</v>
      </c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</row>
    <row r="39" spans="1:213" s="102" customFormat="1" ht="34.15" customHeight="1">
      <c r="A39" s="144" t="s">
        <v>220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5" t="s">
        <v>219</v>
      </c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 t="s">
        <v>228</v>
      </c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6"/>
      <c r="BU39" s="147"/>
      <c r="BV39" s="147"/>
      <c r="BW39" s="147"/>
      <c r="BX39" s="147"/>
      <c r="BY39" s="147"/>
      <c r="BZ39" s="148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37">
        <v>0</v>
      </c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8"/>
      <c r="DN39" s="139"/>
      <c r="DO39" s="139"/>
      <c r="DP39" s="139"/>
      <c r="DQ39" s="139"/>
      <c r="DR39" s="139"/>
      <c r="DS39" s="139"/>
      <c r="DT39" s="140"/>
      <c r="DU39" s="141">
        <v>0</v>
      </c>
      <c r="DV39" s="142"/>
      <c r="DW39" s="142"/>
      <c r="DX39" s="142"/>
      <c r="DY39" s="142"/>
      <c r="DZ39" s="142"/>
      <c r="EA39" s="142"/>
      <c r="EB39" s="143"/>
      <c r="EC39" s="137">
        <v>419110</v>
      </c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>
        <f t="shared" si="0"/>
        <v>419110</v>
      </c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</row>
    <row r="40" spans="1:213" s="102" customFormat="1" ht="72" customHeight="1">
      <c r="A40" s="144" t="s">
        <v>218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5" t="s">
        <v>217</v>
      </c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 t="s">
        <v>227</v>
      </c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6"/>
      <c r="BU40" s="147"/>
      <c r="BV40" s="147"/>
      <c r="BW40" s="147"/>
      <c r="BX40" s="147"/>
      <c r="BY40" s="147"/>
      <c r="BZ40" s="148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37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8"/>
      <c r="DN40" s="139"/>
      <c r="DO40" s="139"/>
      <c r="DP40" s="139"/>
      <c r="DQ40" s="139"/>
      <c r="DR40" s="139"/>
      <c r="DS40" s="139"/>
      <c r="DT40" s="140"/>
      <c r="DU40" s="141">
        <v>0</v>
      </c>
      <c r="DV40" s="142"/>
      <c r="DW40" s="142"/>
      <c r="DX40" s="142"/>
      <c r="DY40" s="142"/>
      <c r="DZ40" s="142"/>
      <c r="EA40" s="142"/>
      <c r="EB40" s="143"/>
      <c r="EC40" s="137">
        <v>73121.399999999994</v>
      </c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>
        <f t="shared" si="0"/>
        <v>73121.399999999994</v>
      </c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</row>
    <row r="41" spans="1:213" s="102" customFormat="1" ht="135.6" customHeight="1">
      <c r="A41" s="144" t="s">
        <v>216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5" t="s">
        <v>215</v>
      </c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 t="s">
        <v>227</v>
      </c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6"/>
      <c r="BU41" s="147"/>
      <c r="BV41" s="147"/>
      <c r="BW41" s="147"/>
      <c r="BX41" s="147"/>
      <c r="BY41" s="147"/>
      <c r="BZ41" s="148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37">
        <v>0</v>
      </c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8"/>
      <c r="DN41" s="139"/>
      <c r="DO41" s="139"/>
      <c r="DP41" s="139"/>
      <c r="DQ41" s="139"/>
      <c r="DR41" s="139"/>
      <c r="DS41" s="139"/>
      <c r="DT41" s="140"/>
      <c r="DU41" s="141">
        <v>0</v>
      </c>
      <c r="DV41" s="142"/>
      <c r="DW41" s="142"/>
      <c r="DX41" s="142"/>
      <c r="DY41" s="142"/>
      <c r="DZ41" s="142"/>
      <c r="EA41" s="142"/>
      <c r="EB41" s="143"/>
      <c r="EC41" s="137">
        <v>230000</v>
      </c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>
        <f t="shared" si="0"/>
        <v>230000</v>
      </c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</row>
    <row r="42" spans="1:213" s="79" customFormat="1" ht="13.9" customHeight="1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4"/>
      <c r="AX42" s="162"/>
      <c r="AY42" s="163"/>
      <c r="AZ42" s="163"/>
      <c r="BA42" s="163"/>
      <c r="BB42" s="163"/>
      <c r="BC42" s="163"/>
      <c r="BD42" s="163"/>
      <c r="BE42" s="163"/>
      <c r="BF42" s="163"/>
      <c r="BG42" s="163"/>
      <c r="BH42" s="164"/>
      <c r="BI42" s="162"/>
      <c r="BJ42" s="163"/>
      <c r="BK42" s="163"/>
      <c r="BL42" s="163"/>
      <c r="BM42" s="163"/>
      <c r="BN42" s="163"/>
      <c r="BO42" s="163"/>
      <c r="BP42" s="163"/>
      <c r="BQ42" s="163"/>
      <c r="BR42" s="163"/>
      <c r="BS42" s="164"/>
      <c r="BT42" s="162"/>
      <c r="BU42" s="163"/>
      <c r="BV42" s="163"/>
      <c r="BW42" s="163"/>
      <c r="BX42" s="163"/>
      <c r="BY42" s="163"/>
      <c r="BZ42" s="164"/>
      <c r="CA42" s="162" t="s">
        <v>188</v>
      </c>
      <c r="CB42" s="163"/>
      <c r="CC42" s="163"/>
      <c r="CD42" s="163"/>
      <c r="CE42" s="163"/>
      <c r="CF42" s="163"/>
      <c r="CG42" s="163"/>
      <c r="CH42" s="163"/>
      <c r="CI42" s="163"/>
      <c r="CJ42" s="163"/>
      <c r="CK42" s="164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2" t="s">
        <v>189</v>
      </c>
      <c r="DN42" s="163"/>
      <c r="DO42" s="163"/>
      <c r="DP42" s="163"/>
      <c r="DQ42" s="163"/>
      <c r="DR42" s="163"/>
      <c r="DS42" s="163"/>
      <c r="DT42" s="164"/>
      <c r="DU42" s="162"/>
      <c r="DV42" s="163"/>
      <c r="DW42" s="163"/>
      <c r="DX42" s="163"/>
      <c r="DY42" s="163"/>
      <c r="DZ42" s="163"/>
      <c r="EA42" s="163"/>
      <c r="EB42" s="164"/>
      <c r="EC42" s="159">
        <f>SUM(EC35:FE41)</f>
        <v>1306649.04</v>
      </c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>
        <f>SUM(FF35:GH41)</f>
        <v>1306649.04</v>
      </c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</row>
    <row r="43" spans="1:213" s="68" customFormat="1" ht="11.1" customHeight="1">
      <c r="FQ43" s="73"/>
      <c r="FR43" s="73"/>
      <c r="FS43" s="73" t="s">
        <v>190</v>
      </c>
      <c r="FU43" s="160"/>
      <c r="FV43" s="160"/>
      <c r="FW43" s="160"/>
      <c r="FX43" s="160"/>
      <c r="FY43" s="160"/>
      <c r="FZ43" s="160"/>
      <c r="GA43" s="160"/>
      <c r="GB43" s="160"/>
      <c r="GC43" s="160"/>
      <c r="GD43" s="160"/>
      <c r="GE43" s="160"/>
      <c r="GF43" s="160"/>
      <c r="GG43" s="160"/>
      <c r="GH43" s="160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</row>
    <row r="44" spans="1:213" s="68" customFormat="1" ht="11.1" customHeight="1">
      <c r="A44" s="68" t="s">
        <v>191</v>
      </c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S44" s="151" t="s">
        <v>214</v>
      </c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FQ44" s="73"/>
      <c r="FR44" s="73"/>
      <c r="FS44" s="73" t="s">
        <v>192</v>
      </c>
      <c r="FT44" s="79"/>
      <c r="FU44" s="161"/>
      <c r="FV44" s="161"/>
      <c r="FW44" s="161"/>
      <c r="FX44" s="161"/>
      <c r="FY44" s="161"/>
      <c r="FZ44" s="161"/>
      <c r="GA44" s="161"/>
      <c r="GB44" s="161"/>
      <c r="GC44" s="161"/>
      <c r="GD44" s="161"/>
      <c r="GE44" s="161"/>
      <c r="GF44" s="161"/>
      <c r="GG44" s="161"/>
      <c r="GH44" s="161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</row>
    <row r="45" spans="1:213" s="70" customFormat="1" ht="11.1" customHeight="1">
      <c r="T45" s="149" t="s">
        <v>2</v>
      </c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S45" s="149" t="s">
        <v>3</v>
      </c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</row>
    <row r="46" spans="1:213" ht="11.1" customHeight="1">
      <c r="A46" s="68" t="s">
        <v>193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S46" s="157" t="s">
        <v>194</v>
      </c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  <c r="EF46" s="157"/>
      <c r="EG46" s="157"/>
      <c r="EH46" s="157"/>
      <c r="EI46" s="157"/>
      <c r="EJ46" s="157"/>
      <c r="EK46" s="157"/>
      <c r="EL46" s="157"/>
      <c r="EM46" s="157"/>
      <c r="EN46" s="157"/>
      <c r="EO46" s="157"/>
      <c r="EP46" s="157"/>
      <c r="EQ46" s="157"/>
      <c r="ER46" s="157"/>
      <c r="ES46" s="157"/>
      <c r="ET46" s="157"/>
      <c r="EU46" s="157"/>
      <c r="EV46" s="157"/>
      <c r="EW46" s="157"/>
      <c r="EX46" s="157"/>
      <c r="EY46" s="157"/>
      <c r="EZ46" s="157"/>
      <c r="FA46" s="157"/>
      <c r="FB46" s="157"/>
      <c r="FC46" s="157"/>
      <c r="FD46" s="157"/>
      <c r="FE46" s="157"/>
      <c r="FF46" s="157"/>
      <c r="FG46" s="157"/>
      <c r="FH46" s="157"/>
      <c r="FI46" s="157"/>
      <c r="FJ46" s="157"/>
      <c r="FK46" s="157"/>
      <c r="FL46" s="157"/>
      <c r="FM46" s="157"/>
      <c r="FN46" s="157"/>
      <c r="FO46" s="157"/>
      <c r="FP46" s="157"/>
      <c r="FQ46" s="157"/>
      <c r="FR46" s="157"/>
      <c r="FS46" s="157"/>
      <c r="FT46" s="157"/>
      <c r="FU46" s="157"/>
      <c r="FV46" s="157"/>
      <c r="FW46" s="157"/>
      <c r="FX46" s="157"/>
      <c r="FY46" s="157"/>
      <c r="FZ46" s="157"/>
      <c r="GA46" s="157"/>
      <c r="GB46" s="157"/>
      <c r="GC46" s="157"/>
      <c r="GD46" s="157"/>
      <c r="GE46" s="157"/>
      <c r="GF46" s="157"/>
      <c r="GG46" s="157"/>
      <c r="GH46" s="157"/>
    </row>
    <row r="47" spans="1:213" ht="11.1" customHeight="1">
      <c r="A47" s="68" t="s">
        <v>195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S47" s="158" t="s">
        <v>196</v>
      </c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  <c r="GH47" s="158"/>
    </row>
    <row r="48" spans="1:213" ht="11.1" customHeight="1">
      <c r="A48" s="68" t="s">
        <v>197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68"/>
      <c r="AR48" s="68"/>
      <c r="AS48" s="151" t="s">
        <v>198</v>
      </c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S48" s="96"/>
      <c r="CT48" s="68" t="s">
        <v>199</v>
      </c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97"/>
    </row>
    <row r="49" spans="1:213" ht="11.1" customHeight="1">
      <c r="T49" s="149" t="s">
        <v>2</v>
      </c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S49" s="149" t="s">
        <v>3</v>
      </c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S49" s="96"/>
      <c r="CT49" s="68" t="s">
        <v>200</v>
      </c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68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68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68"/>
      <c r="FU49" s="152"/>
      <c r="FV49" s="152"/>
      <c r="FW49" s="152"/>
      <c r="FX49" s="152"/>
      <c r="FY49" s="152"/>
      <c r="FZ49" s="152"/>
      <c r="GA49" s="152"/>
      <c r="GB49" s="152"/>
      <c r="GC49" s="152"/>
      <c r="GD49" s="152"/>
      <c r="GE49" s="152"/>
      <c r="GF49" s="152"/>
      <c r="GG49" s="68"/>
      <c r="GH49" s="97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</row>
    <row r="50" spans="1:213" ht="11.1" customHeight="1">
      <c r="CS50" s="96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154" t="s">
        <v>201</v>
      </c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  <c r="EM50" s="154"/>
      <c r="EN50" s="87"/>
      <c r="EO50" s="154" t="s">
        <v>2</v>
      </c>
      <c r="EP50" s="154"/>
      <c r="EQ50" s="154"/>
      <c r="ER50" s="154"/>
      <c r="ES50" s="154"/>
      <c r="ET50" s="154"/>
      <c r="EU50" s="154"/>
      <c r="EV50" s="154"/>
      <c r="EW50" s="154"/>
      <c r="EX50" s="154"/>
      <c r="EY50" s="154"/>
      <c r="EZ50" s="87"/>
      <c r="FA50" s="154" t="s">
        <v>3</v>
      </c>
      <c r="FB50" s="154"/>
      <c r="FC50" s="154"/>
      <c r="FD50" s="154"/>
      <c r="FE50" s="154"/>
      <c r="FF50" s="154"/>
      <c r="FG50" s="154"/>
      <c r="FH50" s="154"/>
      <c r="FI50" s="154"/>
      <c r="FJ50" s="154"/>
      <c r="FK50" s="154"/>
      <c r="FL50" s="154"/>
      <c r="FM50" s="154"/>
      <c r="FN50" s="154"/>
      <c r="FO50" s="154"/>
      <c r="FP50" s="154"/>
      <c r="FQ50" s="154"/>
      <c r="FR50" s="154"/>
      <c r="FS50" s="154"/>
      <c r="FT50" s="87"/>
      <c r="FU50" s="154" t="s">
        <v>202</v>
      </c>
      <c r="FV50" s="154"/>
      <c r="FW50" s="154"/>
      <c r="FX50" s="154"/>
      <c r="FY50" s="154"/>
      <c r="FZ50" s="154"/>
      <c r="GA50" s="154"/>
      <c r="GB50" s="154"/>
      <c r="GC50" s="154"/>
      <c r="GD50" s="154"/>
      <c r="GE50" s="154"/>
      <c r="GF50" s="154"/>
      <c r="GG50" s="98"/>
      <c r="GH50" s="9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</row>
    <row r="51" spans="1:213" ht="11.1" customHeight="1">
      <c r="A51" s="95" t="s">
        <v>203</v>
      </c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68"/>
      <c r="AR51" s="68"/>
      <c r="AS51" s="151" t="s">
        <v>204</v>
      </c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S51" s="96"/>
      <c r="CT51" s="155" t="s">
        <v>145</v>
      </c>
      <c r="CU51" s="155"/>
      <c r="CV51" s="152"/>
      <c r="CW51" s="152"/>
      <c r="CX51" s="152"/>
      <c r="CY51" s="152"/>
      <c r="CZ51" s="152"/>
      <c r="DA51" s="153" t="s">
        <v>145</v>
      </c>
      <c r="DB51" s="153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5">
        <v>20</v>
      </c>
      <c r="EQ51" s="155"/>
      <c r="ER51" s="155"/>
      <c r="ES51" s="155"/>
      <c r="ET51" s="156"/>
      <c r="EU51" s="156"/>
      <c r="EV51" s="156"/>
      <c r="EW51" s="153" t="s">
        <v>146</v>
      </c>
      <c r="EX51" s="153"/>
      <c r="EY51" s="153"/>
      <c r="FA51" s="68"/>
      <c r="FB51" s="68"/>
      <c r="FC51" s="68"/>
      <c r="FD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97"/>
    </row>
    <row r="52" spans="1:213" s="70" customFormat="1" ht="11.1" customHeight="1">
      <c r="A52" s="95" t="s">
        <v>205</v>
      </c>
      <c r="T52" s="149" t="s">
        <v>2</v>
      </c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95"/>
      <c r="AR52" s="95"/>
      <c r="AS52" s="149" t="s">
        <v>3</v>
      </c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S52" s="99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1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</row>
    <row r="53" spans="1:213" s="70" customFormat="1" ht="11.1" customHeight="1"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7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7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7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</row>
    <row r="54" spans="1:213" s="70" customFormat="1" ht="11.1" customHeight="1"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7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7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7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</row>
    <row r="55" spans="1:213" s="70" customFormat="1" ht="11.1" customHeight="1">
      <c r="A55" s="68" t="s">
        <v>199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95"/>
      <c r="CE55" s="95"/>
      <c r="CF55" s="95"/>
      <c r="CG55" s="95"/>
      <c r="CH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</row>
    <row r="56" spans="1:213" s="70" customFormat="1" ht="11.1" customHeight="1">
      <c r="A56" s="68" t="s">
        <v>200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95"/>
      <c r="P56" s="95"/>
      <c r="Q56" s="95"/>
      <c r="R56" s="95"/>
      <c r="S56" s="95"/>
      <c r="T56" s="150" t="s">
        <v>206</v>
      </c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68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68"/>
      <c r="AW56" s="151" t="s">
        <v>207</v>
      </c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68"/>
      <c r="BP56" s="152" t="s">
        <v>208</v>
      </c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</row>
    <row r="57" spans="1:213" s="70" customFormat="1" ht="11.1" customHeight="1">
      <c r="T57" s="154" t="s">
        <v>201</v>
      </c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87"/>
      <c r="AK57" s="154" t="s">
        <v>2</v>
      </c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87"/>
      <c r="AW57" s="154" t="s">
        <v>3</v>
      </c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87"/>
      <c r="BP57" s="154" t="s">
        <v>202</v>
      </c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</row>
    <row r="58" spans="1:213" s="70" customFormat="1" ht="11.1" customHeight="1"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7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7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7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</row>
    <row r="59" spans="1:213" s="70" customFormat="1" ht="11.1" customHeight="1"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7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7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7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</row>
    <row r="60" spans="1:213" s="68" customFormat="1" ht="11.1" customHeight="1">
      <c r="A60" s="155" t="s">
        <v>145</v>
      </c>
      <c r="B60" s="155"/>
      <c r="C60" s="152"/>
      <c r="D60" s="152"/>
      <c r="E60" s="152"/>
      <c r="F60" s="152"/>
      <c r="G60" s="152"/>
      <c r="H60" s="153" t="s">
        <v>145</v>
      </c>
      <c r="I60" s="153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5">
        <v>20</v>
      </c>
      <c r="AH60" s="155"/>
      <c r="AI60" s="155"/>
      <c r="AJ60" s="155"/>
      <c r="AK60" s="156"/>
      <c r="AL60" s="156"/>
      <c r="AM60" s="156"/>
      <c r="AN60" s="153" t="s">
        <v>146</v>
      </c>
      <c r="AO60" s="153"/>
      <c r="AP60" s="153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</row>
  </sheetData>
  <mergeCells count="196">
    <mergeCell ref="CY1:GH1"/>
    <mergeCell ref="CY2:GG2"/>
    <mergeCell ref="CY3:GH3"/>
    <mergeCell ref="CY4:GH4"/>
    <mergeCell ref="CY5:GH5"/>
    <mergeCell ref="CY6:EJ6"/>
    <mergeCell ref="EX6:GH6"/>
    <mergeCell ref="CY7:EJ7"/>
    <mergeCell ref="EX7:GH7"/>
    <mergeCell ref="CW8:CX8"/>
    <mergeCell ref="CY8:DI8"/>
    <mergeCell ref="DJ8:DK8"/>
    <mergeCell ref="DM8:EQ8"/>
    <mergeCell ref="ES8:EV8"/>
    <mergeCell ref="EW8:EY8"/>
    <mergeCell ref="EZ8:FB8"/>
    <mergeCell ref="CU12:CW12"/>
    <mergeCell ref="FU12:GH12"/>
    <mergeCell ref="AX13:FG14"/>
    <mergeCell ref="FU13:GH14"/>
    <mergeCell ref="FU15:GH16"/>
    <mergeCell ref="BG16:CS16"/>
    <mergeCell ref="B9:FT9"/>
    <mergeCell ref="B10:FT10"/>
    <mergeCell ref="FU10:GH10"/>
    <mergeCell ref="FU11:GH11"/>
    <mergeCell ref="AW12:BA12"/>
    <mergeCell ref="BB12:BF12"/>
    <mergeCell ref="BG12:BH12"/>
    <mergeCell ref="BI12:CL12"/>
    <mergeCell ref="CM12:CP12"/>
    <mergeCell ref="CQ12:CT12"/>
    <mergeCell ref="AX21:FF22"/>
    <mergeCell ref="FU21:GH22"/>
    <mergeCell ref="FU23:GH23"/>
    <mergeCell ref="L24:BB24"/>
    <mergeCell ref="FU24:GH24"/>
    <mergeCell ref="L25:BB25"/>
    <mergeCell ref="FU17:GH17"/>
    <mergeCell ref="AX18:FF18"/>
    <mergeCell ref="FU18:GH18"/>
    <mergeCell ref="AX19:FF20"/>
    <mergeCell ref="FU19:GH19"/>
    <mergeCell ref="FU20:GH20"/>
    <mergeCell ref="CA33:CK33"/>
    <mergeCell ref="CL33:DL33"/>
    <mergeCell ref="DM33:DT33"/>
    <mergeCell ref="DU33:EB33"/>
    <mergeCell ref="EC33:FE33"/>
    <mergeCell ref="FF33:GH33"/>
    <mergeCell ref="EA26:FI27"/>
    <mergeCell ref="A29:AW33"/>
    <mergeCell ref="AX29:BH33"/>
    <mergeCell ref="BI29:BS33"/>
    <mergeCell ref="BT29:BZ33"/>
    <mergeCell ref="CA29:DL29"/>
    <mergeCell ref="DM29:EB31"/>
    <mergeCell ref="EC29:GH32"/>
    <mergeCell ref="CA30:DL30"/>
    <mergeCell ref="CA31:DL31"/>
    <mergeCell ref="DM34:DT34"/>
    <mergeCell ref="DU34:EB34"/>
    <mergeCell ref="EC34:FE34"/>
    <mergeCell ref="FF34:GH34"/>
    <mergeCell ref="A35:AW35"/>
    <mergeCell ref="AX35:BH35"/>
    <mergeCell ref="BI35:BS35"/>
    <mergeCell ref="BT35:BZ35"/>
    <mergeCell ref="CA35:CK35"/>
    <mergeCell ref="CL35:DL35"/>
    <mergeCell ref="A34:AW34"/>
    <mergeCell ref="AX34:BH34"/>
    <mergeCell ref="BI34:BS34"/>
    <mergeCell ref="BT34:BZ34"/>
    <mergeCell ref="CA34:CK34"/>
    <mergeCell ref="CL34:DL34"/>
    <mergeCell ref="DM35:DT35"/>
    <mergeCell ref="DU35:EB35"/>
    <mergeCell ref="EC35:FE35"/>
    <mergeCell ref="FF35:GH35"/>
    <mergeCell ref="A36:AW36"/>
    <mergeCell ref="AX36:BH36"/>
    <mergeCell ref="BI36:BS36"/>
    <mergeCell ref="BT36:BZ36"/>
    <mergeCell ref="CA36:CK36"/>
    <mergeCell ref="CL36:DL36"/>
    <mergeCell ref="DM42:DT42"/>
    <mergeCell ref="DU42:EB42"/>
    <mergeCell ref="EC42:FE42"/>
    <mergeCell ref="CA38:CK38"/>
    <mergeCell ref="A41:AW41"/>
    <mergeCell ref="AX41:BH41"/>
    <mergeCell ref="BI41:BS41"/>
    <mergeCell ref="BT41:BZ41"/>
    <mergeCell ref="CA41:CK41"/>
    <mergeCell ref="CL41:DL41"/>
    <mergeCell ref="DM41:DT41"/>
    <mergeCell ref="DU41:EB41"/>
    <mergeCell ref="EC41:FE41"/>
    <mergeCell ref="CL38:DL38"/>
    <mergeCell ref="DM38:DT38"/>
    <mergeCell ref="DU38:EB38"/>
    <mergeCell ref="EC38:FE38"/>
    <mergeCell ref="FF42:GH42"/>
    <mergeCell ref="FU43:GH43"/>
    <mergeCell ref="T44:AP44"/>
    <mergeCell ref="AS44:CC44"/>
    <mergeCell ref="FU44:GH44"/>
    <mergeCell ref="DM36:DT36"/>
    <mergeCell ref="DU36:EB36"/>
    <mergeCell ref="EC36:FE36"/>
    <mergeCell ref="FF36:GH36"/>
    <mergeCell ref="A42:AW42"/>
    <mergeCell ref="AX42:BH42"/>
    <mergeCell ref="BI42:BS42"/>
    <mergeCell ref="BT42:BZ42"/>
    <mergeCell ref="CA42:CK42"/>
    <mergeCell ref="CL42:DL42"/>
    <mergeCell ref="CL37:DL37"/>
    <mergeCell ref="DM37:DT37"/>
    <mergeCell ref="DU37:EB37"/>
    <mergeCell ref="EC37:FE37"/>
    <mergeCell ref="FF37:GH37"/>
    <mergeCell ref="A38:AW38"/>
    <mergeCell ref="AX38:BH38"/>
    <mergeCell ref="BI38:BS38"/>
    <mergeCell ref="BT38:BZ38"/>
    <mergeCell ref="DH49:EM49"/>
    <mergeCell ref="EO49:EY49"/>
    <mergeCell ref="FA49:FS49"/>
    <mergeCell ref="FU49:GF49"/>
    <mergeCell ref="T45:AP45"/>
    <mergeCell ref="AS45:CC45"/>
    <mergeCell ref="CS46:GH46"/>
    <mergeCell ref="CS47:GH47"/>
    <mergeCell ref="T48:AP48"/>
    <mergeCell ref="AS48:CC48"/>
    <mergeCell ref="DH50:EM50"/>
    <mergeCell ref="EO50:EY50"/>
    <mergeCell ref="FA50:FS50"/>
    <mergeCell ref="FU50:GF50"/>
    <mergeCell ref="T51:AP51"/>
    <mergeCell ref="AS51:CC51"/>
    <mergeCell ref="CT51:CU51"/>
    <mergeCell ref="CV51:CZ51"/>
    <mergeCell ref="DA51:DB51"/>
    <mergeCell ref="DC51:EO51"/>
    <mergeCell ref="EP51:ES51"/>
    <mergeCell ref="ET51:EV51"/>
    <mergeCell ref="EW51:EY51"/>
    <mergeCell ref="T52:AP52"/>
    <mergeCell ref="AS52:CC52"/>
    <mergeCell ref="T56:AI56"/>
    <mergeCell ref="AK56:AU56"/>
    <mergeCell ref="AW56:BN56"/>
    <mergeCell ref="BP56:CH56"/>
    <mergeCell ref="AN60:AP60"/>
    <mergeCell ref="A37:AW37"/>
    <mergeCell ref="AX37:BH37"/>
    <mergeCell ref="BI37:BS37"/>
    <mergeCell ref="BT37:BZ37"/>
    <mergeCell ref="CA37:CK37"/>
    <mergeCell ref="T57:AI57"/>
    <mergeCell ref="AK57:AU57"/>
    <mergeCell ref="AW57:BN57"/>
    <mergeCell ref="BP57:CH57"/>
    <mergeCell ref="A60:B60"/>
    <mergeCell ref="C60:G60"/>
    <mergeCell ref="H60:I60"/>
    <mergeCell ref="J60:AF60"/>
    <mergeCell ref="AG60:AJ60"/>
    <mergeCell ref="AK60:AM60"/>
    <mergeCell ref="T49:AP49"/>
    <mergeCell ref="AS49:CC49"/>
    <mergeCell ref="FF38:GH38"/>
    <mergeCell ref="A39:AW39"/>
    <mergeCell ref="AX39:BH39"/>
    <mergeCell ref="BI39:BS39"/>
    <mergeCell ref="BT39:BZ39"/>
    <mergeCell ref="CA39:CK39"/>
    <mergeCell ref="CL39:DL39"/>
    <mergeCell ref="DM39:DT39"/>
    <mergeCell ref="DU39:EB39"/>
    <mergeCell ref="EC39:FE39"/>
    <mergeCell ref="FF41:GH41"/>
    <mergeCell ref="CL40:DL40"/>
    <mergeCell ref="DM40:DT40"/>
    <mergeCell ref="DU40:EB40"/>
    <mergeCell ref="EC40:FE40"/>
    <mergeCell ref="FF40:GH40"/>
    <mergeCell ref="FF39:GH39"/>
    <mergeCell ref="A40:AW40"/>
    <mergeCell ref="AX40:BH40"/>
    <mergeCell ref="BI40:BS40"/>
    <mergeCell ref="BT40:BZ40"/>
    <mergeCell ref="CA40:CK40"/>
  </mergeCells>
  <pageMargins left="0.70866141732283472" right="0.11811023622047245" top="0.74803149606299213" bottom="0.74803149606299213" header="0" footer="0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70" zoomScaleSheetLayoutView="70" workbookViewId="0">
      <selection activeCell="E18" sqref="E18"/>
    </sheetView>
  </sheetViews>
  <sheetFormatPr defaultColWidth="8.85546875" defaultRowHeight="12.75"/>
  <cols>
    <col min="1" max="7" width="8.85546875" style="1"/>
    <col min="8" max="8" width="11.7109375" style="1" customWidth="1"/>
    <col min="9" max="9" width="14.85546875" style="1" customWidth="1"/>
    <col min="10" max="16384" width="8.85546875" style="1"/>
  </cols>
  <sheetData>
    <row r="1" spans="1:11">
      <c r="A1" s="230" t="s">
        <v>29</v>
      </c>
      <c r="B1" s="230"/>
      <c r="C1" s="230"/>
      <c r="D1" s="230"/>
      <c r="E1" s="230"/>
      <c r="F1" s="230"/>
      <c r="G1" s="230"/>
      <c r="H1" s="230"/>
      <c r="I1" s="230"/>
      <c r="J1" s="117"/>
      <c r="K1" s="117"/>
    </row>
    <row r="2" spans="1:11">
      <c r="A2" s="230" t="s">
        <v>16</v>
      </c>
      <c r="B2" s="230"/>
      <c r="C2" s="230"/>
      <c r="D2" s="230"/>
      <c r="E2" s="230"/>
      <c r="F2" s="230"/>
      <c r="G2" s="230"/>
      <c r="H2" s="230"/>
      <c r="I2" s="230"/>
      <c r="J2" s="117"/>
      <c r="K2" s="117"/>
    </row>
    <row r="4" spans="1:11" s="65" customFormat="1">
      <c r="A4" s="1" t="s">
        <v>17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65" customFormat="1">
      <c r="A5" s="66" t="s">
        <v>130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65" customFormat="1">
      <c r="A6" s="66" t="s">
        <v>131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s="65" customFormat="1">
      <c r="A7" s="66" t="s">
        <v>132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s="65" customForma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s="65" customFormat="1">
      <c r="A9" s="67" t="s">
        <v>18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s="65" customFormat="1">
      <c r="A10" s="67" t="s">
        <v>133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s="65" customFormat="1">
      <c r="A11" s="67" t="s">
        <v>134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s="65" customForma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s="65" customForma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s="65" customFormat="1">
      <c r="A14" s="67" t="s">
        <v>135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s="65" customFormat="1">
      <c r="A15" s="67" t="s">
        <v>136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s="65" customFormat="1">
      <c r="A16" s="67" t="s">
        <v>137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65" customFormat="1">
      <c r="A17" s="67" t="s">
        <v>138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7" customHeight="1">
      <c r="A19" s="231" t="s">
        <v>19</v>
      </c>
      <c r="B19" s="232"/>
      <c r="C19" s="232"/>
      <c r="D19" s="232"/>
      <c r="E19" s="232"/>
      <c r="F19" s="232"/>
      <c r="G19" s="232"/>
      <c r="H19" s="233"/>
      <c r="I19" s="113">
        <v>3767396.23</v>
      </c>
    </row>
    <row r="20" spans="1:11">
      <c r="A20" s="236" t="s">
        <v>20</v>
      </c>
      <c r="B20" s="237"/>
      <c r="C20" s="237"/>
      <c r="D20" s="237"/>
      <c r="E20" s="237"/>
      <c r="F20" s="237"/>
      <c r="G20" s="237"/>
      <c r="H20" s="238"/>
      <c r="I20" s="234">
        <v>3767396.23</v>
      </c>
    </row>
    <row r="21" spans="1:11">
      <c r="A21" s="239"/>
      <c r="B21" s="240"/>
      <c r="C21" s="240"/>
      <c r="D21" s="240"/>
      <c r="E21" s="240"/>
      <c r="F21" s="240"/>
      <c r="G21" s="240"/>
      <c r="H21" s="241"/>
      <c r="I21" s="235"/>
    </row>
    <row r="22" spans="1:11">
      <c r="A22" s="236" t="s">
        <v>21</v>
      </c>
      <c r="B22" s="237"/>
      <c r="C22" s="237"/>
      <c r="D22" s="237"/>
      <c r="E22" s="237"/>
      <c r="F22" s="237"/>
      <c r="G22" s="237"/>
      <c r="H22" s="238"/>
      <c r="I22" s="234">
        <v>0</v>
      </c>
    </row>
    <row r="23" spans="1:11">
      <c r="A23" s="239"/>
      <c r="B23" s="240"/>
      <c r="C23" s="240"/>
      <c r="D23" s="240"/>
      <c r="E23" s="240"/>
      <c r="F23" s="240"/>
      <c r="G23" s="240"/>
      <c r="H23" s="241"/>
      <c r="I23" s="235"/>
    </row>
    <row r="24" spans="1:11">
      <c r="A24" s="236" t="s">
        <v>22</v>
      </c>
      <c r="B24" s="237"/>
      <c r="C24" s="237"/>
      <c r="D24" s="237"/>
      <c r="E24" s="237"/>
      <c r="F24" s="237"/>
      <c r="G24" s="237"/>
      <c r="H24" s="238"/>
      <c r="I24" s="234">
        <v>0</v>
      </c>
    </row>
    <row r="25" spans="1:11">
      <c r="A25" s="239"/>
      <c r="B25" s="240"/>
      <c r="C25" s="240"/>
      <c r="D25" s="240"/>
      <c r="E25" s="240"/>
      <c r="F25" s="240"/>
      <c r="G25" s="240"/>
      <c r="H25" s="241"/>
      <c r="I25" s="235"/>
    </row>
    <row r="26" spans="1:11">
      <c r="A26" s="242" t="s">
        <v>23</v>
      </c>
      <c r="B26" s="243"/>
      <c r="C26" s="243"/>
      <c r="D26" s="243"/>
      <c r="E26" s="243"/>
      <c r="F26" s="243"/>
      <c r="G26" s="243"/>
      <c r="H26" s="244"/>
      <c r="I26" s="113">
        <v>1647249.86</v>
      </c>
    </row>
    <row r="27" spans="1:11" ht="24.75" customHeight="1">
      <c r="A27" s="245" t="s">
        <v>24</v>
      </c>
      <c r="B27" s="246"/>
      <c r="C27" s="246"/>
      <c r="D27" s="246"/>
      <c r="E27" s="246"/>
      <c r="F27" s="246"/>
      <c r="G27" s="246"/>
      <c r="H27" s="247"/>
      <c r="I27" s="113">
        <v>4510001.1100000003</v>
      </c>
    </row>
    <row r="28" spans="1:11">
      <c r="A28" s="242" t="s">
        <v>25</v>
      </c>
      <c r="B28" s="243"/>
      <c r="C28" s="243"/>
      <c r="D28" s="243"/>
      <c r="E28" s="243"/>
      <c r="F28" s="243"/>
      <c r="G28" s="243"/>
      <c r="H28" s="244"/>
      <c r="I28" s="114">
        <v>1741065.79</v>
      </c>
    </row>
    <row r="29" spans="1:11">
      <c r="A29" s="242" t="s">
        <v>26</v>
      </c>
      <c r="B29" s="243"/>
      <c r="C29" s="243"/>
      <c r="D29" s="243"/>
      <c r="E29" s="243"/>
      <c r="F29" s="243"/>
      <c r="G29" s="243"/>
      <c r="H29" s="244"/>
      <c r="I29" s="114">
        <v>968844.69</v>
      </c>
    </row>
    <row r="31" spans="1:11" hidden="1">
      <c r="B31" s="1" t="s">
        <v>27</v>
      </c>
      <c r="E31" s="1" t="s">
        <v>28</v>
      </c>
      <c r="G31" s="1" t="s">
        <v>243</v>
      </c>
    </row>
    <row r="32" spans="1:11" hidden="1">
      <c r="E32" s="1" t="s">
        <v>2</v>
      </c>
      <c r="F32" s="1" t="s">
        <v>249</v>
      </c>
    </row>
  </sheetData>
  <mergeCells count="13">
    <mergeCell ref="A29:H29"/>
    <mergeCell ref="A20:H21"/>
    <mergeCell ref="A24:H25"/>
    <mergeCell ref="I24:I25"/>
    <mergeCell ref="A26:H26"/>
    <mergeCell ref="A27:H27"/>
    <mergeCell ref="A28:H28"/>
    <mergeCell ref="A1:I1"/>
    <mergeCell ref="A2:I2"/>
    <mergeCell ref="A19:H19"/>
    <mergeCell ref="I20:I21"/>
    <mergeCell ref="A22:H23"/>
    <mergeCell ref="I22:I23"/>
  </mergeCell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view="pageBreakPreview" topLeftCell="A10" zoomScale="85" zoomScaleSheetLayoutView="85" workbookViewId="0">
      <selection activeCell="B11" sqref="B11"/>
    </sheetView>
  </sheetViews>
  <sheetFormatPr defaultColWidth="8.85546875" defaultRowHeight="12.75"/>
  <cols>
    <col min="1" max="1" width="4.7109375" style="1" customWidth="1"/>
    <col min="2" max="2" width="65.28515625" style="1" customWidth="1"/>
    <col min="3" max="3" width="18.28515625" style="1" customWidth="1"/>
    <col min="4" max="16384" width="8.85546875" style="1"/>
  </cols>
  <sheetData>
    <row r="1" spans="1:3" ht="15" customHeight="1">
      <c r="A1" s="248" t="s">
        <v>30</v>
      </c>
      <c r="B1" s="248"/>
      <c r="C1" s="248"/>
    </row>
    <row r="2" spans="1:3" ht="15" customHeight="1">
      <c r="A2" s="248" t="s">
        <v>245</v>
      </c>
      <c r="B2" s="248"/>
      <c r="C2" s="248"/>
    </row>
    <row r="3" spans="1:3" ht="15" customHeight="1">
      <c r="A3" s="249" t="s">
        <v>31</v>
      </c>
      <c r="B3" s="249"/>
      <c r="C3" s="249"/>
    </row>
    <row r="4" spans="1:3" ht="25.5">
      <c r="A4" s="105" t="s">
        <v>32</v>
      </c>
      <c r="B4" s="105" t="s">
        <v>33</v>
      </c>
      <c r="C4" s="118" t="s">
        <v>236</v>
      </c>
    </row>
    <row r="5" spans="1:3">
      <c r="A5" s="105">
        <v>1</v>
      </c>
      <c r="B5" s="105">
        <v>2</v>
      </c>
      <c r="C5" s="105">
        <v>3</v>
      </c>
    </row>
    <row r="6" spans="1:3" ht="13.15" customHeight="1">
      <c r="A6" s="106"/>
      <c r="B6" s="106" t="s">
        <v>34</v>
      </c>
      <c r="C6" s="107">
        <v>11895.84</v>
      </c>
    </row>
    <row r="7" spans="1:3" ht="13.15" customHeight="1">
      <c r="A7" s="108"/>
      <c r="B7" s="109" t="s">
        <v>35</v>
      </c>
      <c r="C7" s="250">
        <v>3767.4</v>
      </c>
    </row>
    <row r="8" spans="1:3" ht="13.15" customHeight="1">
      <c r="A8" s="110"/>
      <c r="B8" s="109" t="s">
        <v>36</v>
      </c>
      <c r="C8" s="251"/>
    </row>
    <row r="9" spans="1:3" ht="13.15" customHeight="1">
      <c r="A9" s="108"/>
      <c r="B9" s="111" t="s">
        <v>37</v>
      </c>
      <c r="C9" s="112"/>
    </row>
    <row r="10" spans="1:3" ht="13.15" customHeight="1">
      <c r="A10" s="110"/>
      <c r="B10" s="111" t="s">
        <v>38</v>
      </c>
      <c r="C10" s="113">
        <v>1647.25</v>
      </c>
    </row>
    <row r="11" spans="1:3" ht="13.15" customHeight="1">
      <c r="A11" s="106"/>
      <c r="B11" s="111" t="s">
        <v>39</v>
      </c>
      <c r="C11" s="114">
        <v>1741.07</v>
      </c>
    </row>
    <row r="12" spans="1:3" ht="13.15" customHeight="1">
      <c r="A12" s="108"/>
      <c r="B12" s="111" t="s">
        <v>37</v>
      </c>
      <c r="C12" s="112"/>
    </row>
    <row r="13" spans="1:3" ht="13.15" customHeight="1">
      <c r="A13" s="110"/>
      <c r="B13" s="111" t="s">
        <v>38</v>
      </c>
      <c r="C13" s="114">
        <v>968.85</v>
      </c>
    </row>
    <row r="14" spans="1:3" ht="13.15" customHeight="1">
      <c r="A14" s="106"/>
      <c r="B14" s="106" t="s">
        <v>40</v>
      </c>
      <c r="C14" s="107">
        <v>1252.22</v>
      </c>
    </row>
    <row r="15" spans="1:3" ht="13.15" customHeight="1">
      <c r="A15" s="108"/>
      <c r="B15" s="109" t="s">
        <v>35</v>
      </c>
      <c r="C15" s="112"/>
    </row>
    <row r="16" spans="1:3" ht="13.15" customHeight="1">
      <c r="A16" s="110"/>
      <c r="B16" s="109" t="s">
        <v>41</v>
      </c>
      <c r="C16" s="115">
        <v>1252.22</v>
      </c>
    </row>
    <row r="17" spans="1:3" ht="13.15" customHeight="1">
      <c r="A17" s="108"/>
      <c r="B17" s="111" t="s">
        <v>37</v>
      </c>
      <c r="C17" s="112"/>
    </row>
    <row r="18" spans="1:3" ht="13.15" customHeight="1">
      <c r="A18" s="110"/>
      <c r="B18" s="111" t="s">
        <v>42</v>
      </c>
      <c r="C18" s="115">
        <v>1252.22</v>
      </c>
    </row>
    <row r="19" spans="1:3" ht="26.25" customHeight="1">
      <c r="A19" s="106"/>
      <c r="B19" s="111" t="s">
        <v>43</v>
      </c>
      <c r="C19" s="107"/>
    </row>
    <row r="20" spans="1:3" ht="13.15" customHeight="1">
      <c r="A20" s="106"/>
      <c r="B20" s="109" t="s">
        <v>44</v>
      </c>
      <c r="C20" s="107"/>
    </row>
    <row r="21" spans="1:3" ht="13.15" customHeight="1">
      <c r="A21" s="106"/>
      <c r="B21" s="109" t="s">
        <v>45</v>
      </c>
      <c r="C21" s="107">
        <v>0</v>
      </c>
    </row>
    <row r="22" spans="1:3" ht="13.15" customHeight="1">
      <c r="A22" s="106"/>
      <c r="B22" s="109" t="s">
        <v>46</v>
      </c>
      <c r="C22" s="107">
        <v>0</v>
      </c>
    </row>
    <row r="23" spans="1:3" ht="13.15" customHeight="1">
      <c r="A23" s="106"/>
      <c r="B23" s="106" t="s">
        <v>47</v>
      </c>
      <c r="C23" s="107">
        <v>291.73</v>
      </c>
    </row>
    <row r="24" spans="1:3" ht="13.15" customHeight="1">
      <c r="A24" s="108"/>
      <c r="B24" s="109" t="s">
        <v>35</v>
      </c>
      <c r="C24" s="112"/>
    </row>
    <row r="25" spans="1:3" ht="13.15" customHeight="1">
      <c r="A25" s="110"/>
      <c r="B25" s="109" t="s">
        <v>48</v>
      </c>
      <c r="C25" s="115"/>
    </row>
    <row r="26" spans="1:3" ht="13.15" customHeight="1">
      <c r="A26" s="106"/>
      <c r="B26" s="109" t="s">
        <v>49</v>
      </c>
      <c r="C26" s="116">
        <v>150.77000000000001</v>
      </c>
    </row>
    <row r="27" spans="1:3" ht="13.15" customHeight="1">
      <c r="A27" s="108"/>
      <c r="B27" s="111" t="s">
        <v>37</v>
      </c>
      <c r="C27" s="112"/>
    </row>
    <row r="28" spans="1:3" ht="13.15" customHeight="1">
      <c r="A28" s="110"/>
      <c r="B28" s="111" t="s">
        <v>50</v>
      </c>
      <c r="C28" s="115">
        <v>0</v>
      </c>
    </row>
    <row r="29" spans="1:3">
      <c r="A29" s="3"/>
      <c r="B29" s="3"/>
      <c r="C29" s="3"/>
    </row>
    <row r="30" spans="1:3" hidden="1">
      <c r="A30" s="3"/>
      <c r="B30" s="3" t="s">
        <v>237</v>
      </c>
      <c r="C30" s="3"/>
    </row>
    <row r="31" spans="1:3" hidden="1">
      <c r="B31" s="3" t="s">
        <v>238</v>
      </c>
      <c r="C31" s="3"/>
    </row>
    <row r="32" spans="1:3" hidden="1">
      <c r="A32" s="3"/>
      <c r="B32" s="3"/>
      <c r="C32" s="3"/>
    </row>
    <row r="33" spans="1:3" hidden="1">
      <c r="A33" s="3"/>
      <c r="B33" s="3" t="s">
        <v>239</v>
      </c>
      <c r="C33" s="3" t="s">
        <v>240</v>
      </c>
    </row>
    <row r="34" spans="1:3" hidden="1">
      <c r="A34" s="3"/>
      <c r="B34" s="3" t="s">
        <v>241</v>
      </c>
      <c r="C34" s="3"/>
    </row>
    <row r="35" spans="1:3" hidden="1">
      <c r="A35" s="3"/>
      <c r="B35" s="3"/>
      <c r="C35" s="3"/>
    </row>
    <row r="36" spans="1:3" hidden="1">
      <c r="A36" s="3"/>
      <c r="B36" s="3" t="s">
        <v>242</v>
      </c>
      <c r="C36" s="3" t="s">
        <v>243</v>
      </c>
    </row>
    <row r="37" spans="1:3" hidden="1">
      <c r="A37" s="3"/>
      <c r="B37" s="3" t="s">
        <v>244</v>
      </c>
      <c r="C37" s="3"/>
    </row>
    <row r="38" spans="1:3" hidden="1"/>
  </sheetData>
  <mergeCells count="4">
    <mergeCell ref="A1:C1"/>
    <mergeCell ref="A2:C2"/>
    <mergeCell ref="A3:C3"/>
    <mergeCell ref="C7:C8"/>
  </mergeCells>
  <pageMargins left="0.59055118110236227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115" zoomScaleSheetLayoutView="85" workbookViewId="0">
      <selection activeCell="D26" sqref="D26"/>
    </sheetView>
  </sheetViews>
  <sheetFormatPr defaultColWidth="8.85546875" defaultRowHeight="11.25"/>
  <cols>
    <col min="1" max="1" width="2.140625" style="35" customWidth="1"/>
    <col min="2" max="2" width="19.7109375" style="63" customWidth="1"/>
    <col min="3" max="3" width="8.85546875" style="35"/>
    <col min="4" max="4" width="9" style="64" customWidth="1"/>
    <col min="5" max="5" width="14.5703125" style="64" customWidth="1"/>
    <col min="6" max="6" width="11.140625" style="64" customWidth="1"/>
    <col min="7" max="7" width="12.28515625" style="64" customWidth="1"/>
    <col min="8" max="8" width="8.85546875" style="64"/>
    <col min="9" max="9" width="15.140625" style="64" customWidth="1"/>
    <col min="10" max="10" width="10.7109375" style="64" customWidth="1"/>
    <col min="11" max="12" width="8.85546875" style="35"/>
    <col min="13" max="13" width="11.5703125" style="35" customWidth="1"/>
    <col min="14" max="16384" width="8.85546875" style="35"/>
  </cols>
  <sheetData>
    <row r="1" spans="1:13">
      <c r="B1" s="51" t="s">
        <v>235</v>
      </c>
      <c r="D1" s="35"/>
      <c r="E1" s="35"/>
      <c r="F1" s="35"/>
      <c r="G1" s="35"/>
      <c r="H1" s="35"/>
      <c r="I1" s="35"/>
      <c r="J1" s="35"/>
    </row>
    <row r="2" spans="1:13">
      <c r="B2" s="51"/>
      <c r="D2" s="35"/>
      <c r="E2" s="35"/>
      <c r="F2" s="35"/>
      <c r="G2" s="35"/>
      <c r="H2" s="35"/>
      <c r="I2" s="35"/>
      <c r="J2" s="35"/>
    </row>
    <row r="3" spans="1:13" ht="27.6" customHeight="1">
      <c r="A3" s="35" t="s">
        <v>125</v>
      </c>
      <c r="B3" s="252" t="s">
        <v>33</v>
      </c>
      <c r="C3" s="253" t="s">
        <v>51</v>
      </c>
      <c r="D3" s="253" t="s">
        <v>52</v>
      </c>
      <c r="E3" s="253" t="s">
        <v>53</v>
      </c>
      <c r="F3" s="253"/>
      <c r="G3" s="253"/>
      <c r="H3" s="253"/>
      <c r="I3" s="253"/>
      <c r="J3" s="253"/>
    </row>
    <row r="4" spans="1:13" ht="15" customHeight="1">
      <c r="B4" s="252"/>
      <c r="C4" s="253"/>
      <c r="D4" s="253"/>
      <c r="E4" s="253" t="s">
        <v>54</v>
      </c>
      <c r="F4" s="253" t="s">
        <v>37</v>
      </c>
      <c r="G4" s="253"/>
      <c r="H4" s="253"/>
      <c r="I4" s="253"/>
      <c r="J4" s="253"/>
    </row>
    <row r="5" spans="1:13" ht="88.15" customHeight="1">
      <c r="B5" s="252"/>
      <c r="C5" s="253"/>
      <c r="D5" s="253"/>
      <c r="E5" s="253"/>
      <c r="F5" s="253" t="s">
        <v>55</v>
      </c>
      <c r="G5" s="254" t="s">
        <v>56</v>
      </c>
      <c r="H5" s="253" t="s">
        <v>57</v>
      </c>
      <c r="I5" s="253" t="s">
        <v>58</v>
      </c>
      <c r="J5" s="253"/>
    </row>
    <row r="6" spans="1:13" ht="33" customHeight="1">
      <c r="B6" s="252"/>
      <c r="C6" s="253"/>
      <c r="D6" s="253"/>
      <c r="E6" s="253"/>
      <c r="F6" s="253"/>
      <c r="G6" s="254"/>
      <c r="H6" s="253"/>
      <c r="I6" s="52" t="s">
        <v>54</v>
      </c>
      <c r="J6" s="52" t="s">
        <v>59</v>
      </c>
    </row>
    <row r="7" spans="1:13">
      <c r="B7" s="53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</row>
    <row r="8" spans="1:13" ht="30.6" customHeight="1">
      <c r="B8" s="53" t="s">
        <v>60</v>
      </c>
      <c r="C8" s="54">
        <v>100</v>
      </c>
      <c r="D8" s="54" t="s">
        <v>61</v>
      </c>
      <c r="E8" s="55">
        <f>F8+G8+H8+I8</f>
        <v>18787106.57</v>
      </c>
      <c r="F8" s="55">
        <f>F11</f>
        <v>13207218.01</v>
      </c>
      <c r="G8" s="55">
        <f>G14</f>
        <v>1306649.04</v>
      </c>
      <c r="H8" s="55">
        <f>H14</f>
        <v>0</v>
      </c>
      <c r="I8" s="55">
        <f>I9+I11+I12+I13+I15+I16</f>
        <v>4273239.5200000005</v>
      </c>
      <c r="J8" s="55">
        <f>J11+J15</f>
        <v>0</v>
      </c>
    </row>
    <row r="9" spans="1:13" ht="19.899999999999999" hidden="1" customHeight="1">
      <c r="B9" s="53" t="s">
        <v>37</v>
      </c>
      <c r="C9" s="256">
        <v>110</v>
      </c>
      <c r="D9" s="256"/>
      <c r="E9" s="255">
        <f>I9</f>
        <v>0</v>
      </c>
      <c r="F9" s="255" t="s">
        <v>61</v>
      </c>
      <c r="G9" s="255" t="s">
        <v>61</v>
      </c>
      <c r="H9" s="255" t="s">
        <v>61</v>
      </c>
      <c r="I9" s="255"/>
      <c r="J9" s="255" t="s">
        <v>61</v>
      </c>
    </row>
    <row r="10" spans="1:13" ht="19.149999999999999" hidden="1" customHeight="1">
      <c r="B10" s="53" t="s">
        <v>62</v>
      </c>
      <c r="C10" s="256"/>
      <c r="D10" s="256"/>
      <c r="E10" s="255"/>
      <c r="F10" s="255"/>
      <c r="G10" s="255"/>
      <c r="H10" s="255"/>
      <c r="I10" s="255"/>
      <c r="J10" s="255"/>
    </row>
    <row r="11" spans="1:13" ht="36.6" customHeight="1">
      <c r="B11" s="53" t="s">
        <v>63</v>
      </c>
      <c r="C11" s="54">
        <v>120</v>
      </c>
      <c r="D11" s="54">
        <v>130</v>
      </c>
      <c r="E11" s="55">
        <f>F11+I11</f>
        <v>17420965.25</v>
      </c>
      <c r="F11" s="55">
        <v>13207218.01</v>
      </c>
      <c r="G11" s="55" t="s">
        <v>61</v>
      </c>
      <c r="H11" s="55" t="s">
        <v>61</v>
      </c>
      <c r="I11" s="55">
        <v>4213747.24</v>
      </c>
      <c r="J11" s="55"/>
      <c r="M11" s="56"/>
    </row>
    <row r="12" spans="1:13" ht="36.6" hidden="1" customHeight="1">
      <c r="B12" s="53" t="s">
        <v>64</v>
      </c>
      <c r="C12" s="54">
        <v>130</v>
      </c>
      <c r="D12" s="54">
        <v>140</v>
      </c>
      <c r="E12" s="55">
        <f>I12</f>
        <v>0</v>
      </c>
      <c r="F12" s="55" t="s">
        <v>61</v>
      </c>
      <c r="G12" s="55" t="s">
        <v>61</v>
      </c>
      <c r="H12" s="55" t="s">
        <v>61</v>
      </c>
      <c r="I12" s="55"/>
      <c r="J12" s="55" t="s">
        <v>61</v>
      </c>
    </row>
    <row r="13" spans="1:13" ht="26.45" customHeight="1">
      <c r="B13" s="53" t="s">
        <v>65</v>
      </c>
      <c r="C13" s="54">
        <v>140</v>
      </c>
      <c r="D13" s="54">
        <v>180</v>
      </c>
      <c r="E13" s="55">
        <f>I13</f>
        <v>59492.28</v>
      </c>
      <c r="F13" s="55" t="s">
        <v>61</v>
      </c>
      <c r="G13" s="55" t="s">
        <v>61</v>
      </c>
      <c r="H13" s="55" t="s">
        <v>61</v>
      </c>
      <c r="I13" s="55">
        <v>59492.28</v>
      </c>
      <c r="J13" s="55" t="s">
        <v>61</v>
      </c>
      <c r="M13" s="57"/>
    </row>
    <row r="14" spans="1:13" ht="36.6" customHeight="1">
      <c r="B14" s="53" t="s">
        <v>66</v>
      </c>
      <c r="C14" s="54">
        <v>150</v>
      </c>
      <c r="D14" s="54">
        <v>180</v>
      </c>
      <c r="E14" s="55">
        <f>G14+H14</f>
        <v>1306649.04</v>
      </c>
      <c r="F14" s="55" t="s">
        <v>61</v>
      </c>
      <c r="G14" s="55">
        <v>1306649.04</v>
      </c>
      <c r="H14" s="55"/>
      <c r="I14" s="55"/>
      <c r="J14" s="55"/>
    </row>
    <row r="15" spans="1:13" ht="27.6" hidden="1" customHeight="1">
      <c r="B15" s="53" t="s">
        <v>67</v>
      </c>
      <c r="C15" s="54">
        <v>160</v>
      </c>
      <c r="D15" s="54">
        <v>120</v>
      </c>
      <c r="E15" s="55">
        <f>I15</f>
        <v>0</v>
      </c>
      <c r="F15" s="55" t="s">
        <v>61</v>
      </c>
      <c r="G15" s="55" t="s">
        <v>61</v>
      </c>
      <c r="H15" s="55" t="s">
        <v>61</v>
      </c>
      <c r="I15" s="55"/>
      <c r="J15" s="55"/>
    </row>
    <row r="16" spans="1:13" ht="31.9" hidden="1" customHeight="1">
      <c r="B16" s="53" t="s">
        <v>68</v>
      </c>
      <c r="C16" s="54">
        <v>180</v>
      </c>
      <c r="D16" s="54" t="s">
        <v>61</v>
      </c>
      <c r="E16" s="55">
        <f>I16</f>
        <v>0</v>
      </c>
      <c r="F16" s="55" t="s">
        <v>61</v>
      </c>
      <c r="G16" s="55" t="s">
        <v>61</v>
      </c>
      <c r="H16" s="55" t="s">
        <v>61</v>
      </c>
      <c r="I16" s="55"/>
      <c r="J16" s="55" t="s">
        <v>61</v>
      </c>
    </row>
    <row r="17" spans="2:13" ht="36.6" customHeight="1">
      <c r="B17" s="53" t="s">
        <v>69</v>
      </c>
      <c r="C17" s="54">
        <v>200</v>
      </c>
      <c r="D17" s="54" t="s">
        <v>61</v>
      </c>
      <c r="E17" s="55">
        <f>F17+G17+H17+I17</f>
        <v>19128064.09</v>
      </c>
      <c r="F17" s="55">
        <f>F19+F23+F29+F31+F33+F34</f>
        <v>13289957.960000001</v>
      </c>
      <c r="G17" s="55">
        <f>G18+G21+G23+G25+G26+G27+G38</f>
        <v>1306649.04</v>
      </c>
      <c r="H17" s="55">
        <f>H18+H21+H23+H25+H26+H27+H38</f>
        <v>0</v>
      </c>
      <c r="I17" s="55">
        <f>I18+I21+I23+I25+I26+I27+I38</f>
        <v>4531457.0900000008</v>
      </c>
      <c r="J17" s="55">
        <f>J18+J21+J23+J25+J26+J27+J38</f>
        <v>0</v>
      </c>
      <c r="L17" s="57"/>
      <c r="M17" s="57"/>
    </row>
    <row r="18" spans="2:13" ht="42.6" customHeight="1">
      <c r="B18" s="53" t="s">
        <v>126</v>
      </c>
      <c r="C18" s="54">
        <v>210</v>
      </c>
      <c r="D18" s="54"/>
      <c r="E18" s="55">
        <f ca="1">F18+G18+H18+I18</f>
        <v>0</v>
      </c>
      <c r="F18" s="55">
        <f ca="1">F18:J37=F19</f>
        <v>0</v>
      </c>
      <c r="G18" s="55">
        <f>G19</f>
        <v>0</v>
      </c>
      <c r="H18" s="55">
        <f>H19</f>
        <v>0</v>
      </c>
      <c r="I18" s="55">
        <f>I19</f>
        <v>0</v>
      </c>
      <c r="J18" s="55">
        <f>J19</f>
        <v>0</v>
      </c>
      <c r="M18" s="57"/>
    </row>
    <row r="19" spans="2:13" ht="17.45" customHeight="1">
      <c r="B19" s="53" t="s">
        <v>35</v>
      </c>
      <c r="C19" s="256">
        <v>211</v>
      </c>
      <c r="D19" s="256">
        <v>111.119</v>
      </c>
      <c r="E19" s="255">
        <f>F19+G19+H19+I19</f>
        <v>11628715.48</v>
      </c>
      <c r="F19" s="257">
        <v>11628715.48</v>
      </c>
      <c r="G19" s="255"/>
      <c r="H19" s="255"/>
      <c r="I19" s="255"/>
      <c r="J19" s="255"/>
    </row>
    <row r="20" spans="2:13" ht="25.9" customHeight="1">
      <c r="B20" s="53" t="s">
        <v>70</v>
      </c>
      <c r="C20" s="256"/>
      <c r="D20" s="256"/>
      <c r="E20" s="255"/>
      <c r="F20" s="258"/>
      <c r="G20" s="255"/>
      <c r="H20" s="255"/>
      <c r="I20" s="255"/>
      <c r="J20" s="255"/>
    </row>
    <row r="21" spans="2:13" ht="32.450000000000003" customHeight="1">
      <c r="B21" s="53" t="s">
        <v>71</v>
      </c>
      <c r="C21" s="54">
        <v>220</v>
      </c>
      <c r="D21" s="54">
        <v>112.113</v>
      </c>
      <c r="E21" s="55">
        <f>F21+G21+H21+I21</f>
        <v>0</v>
      </c>
      <c r="F21" s="55"/>
      <c r="G21" s="55"/>
      <c r="H21" s="55"/>
      <c r="I21" s="55"/>
      <c r="J21" s="55"/>
    </row>
    <row r="22" spans="2:13" ht="19.149999999999999" hidden="1" customHeight="1">
      <c r="B22" s="53" t="s">
        <v>35</v>
      </c>
      <c r="C22" s="54"/>
      <c r="D22" s="54"/>
      <c r="E22" s="55"/>
      <c r="F22" s="55"/>
      <c r="G22" s="55"/>
      <c r="H22" s="55"/>
      <c r="I22" s="55"/>
      <c r="J22" s="55"/>
    </row>
    <row r="23" spans="2:13" ht="33" customHeight="1">
      <c r="B23" s="53" t="s">
        <v>72</v>
      </c>
      <c r="C23" s="54">
        <v>230</v>
      </c>
      <c r="D23" s="54">
        <v>850</v>
      </c>
      <c r="E23" s="55">
        <f>F23+G23+H23+I23</f>
        <v>177343.4</v>
      </c>
      <c r="F23" s="31">
        <v>174783</v>
      </c>
      <c r="G23" s="55"/>
      <c r="H23" s="55"/>
      <c r="I23" s="55">
        <v>2560.4</v>
      </c>
      <c r="J23" s="55"/>
    </row>
    <row r="24" spans="2:13" ht="17.45" customHeight="1">
      <c r="B24" s="53" t="s">
        <v>35</v>
      </c>
      <c r="C24" s="54"/>
      <c r="D24" s="54"/>
      <c r="E24" s="55"/>
      <c r="F24" s="55"/>
      <c r="G24" s="55"/>
      <c r="H24" s="55"/>
      <c r="I24" s="55"/>
      <c r="J24" s="55"/>
    </row>
    <row r="25" spans="2:13" ht="25.15" customHeight="1">
      <c r="B25" s="58" t="s">
        <v>73</v>
      </c>
      <c r="C25" s="59">
        <v>240</v>
      </c>
      <c r="D25" s="59"/>
      <c r="E25" s="60">
        <v>0</v>
      </c>
      <c r="F25" s="60"/>
      <c r="G25" s="60"/>
      <c r="H25" s="60"/>
      <c r="I25" s="60"/>
      <c r="J25" s="60"/>
    </row>
    <row r="26" spans="2:13" ht="32.450000000000003" customHeight="1">
      <c r="B26" s="53" t="s">
        <v>74</v>
      </c>
      <c r="C26" s="54">
        <v>250</v>
      </c>
      <c r="D26" s="54"/>
      <c r="E26" s="55">
        <f>F26+G26+H26+I26</f>
        <v>0</v>
      </c>
      <c r="F26" s="55"/>
      <c r="G26" s="55"/>
      <c r="H26" s="55"/>
      <c r="I26" s="55"/>
      <c r="J26" s="55"/>
    </row>
    <row r="27" spans="2:13" ht="36" customHeight="1">
      <c r="B27" s="53" t="s">
        <v>75</v>
      </c>
      <c r="C27" s="54">
        <v>260</v>
      </c>
      <c r="D27" s="54" t="s">
        <v>61</v>
      </c>
      <c r="E27" s="55">
        <f>E29+E30+E31+E32+E33+E34</f>
        <v>7322005.21</v>
      </c>
      <c r="F27" s="55">
        <f>F29+F30+F31+F32+F33+F34</f>
        <v>1486459.48</v>
      </c>
      <c r="G27" s="55">
        <f>G29+G30+G31+G32+G33+G34</f>
        <v>1306649.04</v>
      </c>
      <c r="H27" s="55">
        <f>H29+H30+H31+H32+H33+H34</f>
        <v>0</v>
      </c>
      <c r="I27" s="55">
        <f>I29+I30+I31+I32+I33+I34</f>
        <v>4528896.6900000004</v>
      </c>
      <c r="J27" s="55">
        <f t="shared" ref="J27" si="0">J29+J30+J31+J32+J33+J34</f>
        <v>0</v>
      </c>
    </row>
    <row r="28" spans="2:13" ht="20.45" customHeight="1">
      <c r="B28" s="53" t="s">
        <v>35</v>
      </c>
      <c r="C28" s="54"/>
      <c r="D28" s="54"/>
      <c r="E28" s="55"/>
      <c r="F28" s="55"/>
      <c r="G28" s="55"/>
      <c r="H28" s="55"/>
      <c r="I28" s="55"/>
      <c r="J28" s="55"/>
    </row>
    <row r="29" spans="2:13" ht="23.45" customHeight="1">
      <c r="B29" s="53" t="s">
        <v>76</v>
      </c>
      <c r="C29" s="54">
        <v>261</v>
      </c>
      <c r="D29" s="54">
        <v>221</v>
      </c>
      <c r="E29" s="55">
        <f>F29+G29+H29+I29</f>
        <v>38227.29</v>
      </c>
      <c r="F29" s="55">
        <v>38227.29</v>
      </c>
      <c r="G29" s="55"/>
      <c r="H29" s="55"/>
      <c r="I29" s="55"/>
      <c r="J29" s="55"/>
    </row>
    <row r="30" spans="2:13" ht="22.15" customHeight="1">
      <c r="B30" s="53" t="s">
        <v>77</v>
      </c>
      <c r="C30" s="54">
        <v>262</v>
      </c>
      <c r="D30" s="54">
        <v>222</v>
      </c>
      <c r="E30" s="55">
        <f t="shared" ref="E30:E39" si="1">F30+G30+H30+I30</f>
        <v>0</v>
      </c>
      <c r="F30" s="55"/>
      <c r="G30" s="55"/>
      <c r="H30" s="55"/>
      <c r="I30" s="55"/>
      <c r="J30" s="55"/>
    </row>
    <row r="31" spans="2:13" ht="24" customHeight="1">
      <c r="B31" s="53" t="s">
        <v>78</v>
      </c>
      <c r="C31" s="54">
        <v>263</v>
      </c>
      <c r="D31" s="54">
        <v>223</v>
      </c>
      <c r="E31" s="55">
        <f>F31+G31+H31+I31</f>
        <v>805837.8</v>
      </c>
      <c r="F31" s="55">
        <v>805837.8</v>
      </c>
      <c r="G31" s="55"/>
      <c r="H31" s="55"/>
      <c r="I31" s="55"/>
      <c r="J31" s="55"/>
    </row>
    <row r="32" spans="2:13" ht="21.6" customHeight="1">
      <c r="B32" s="53" t="s">
        <v>79</v>
      </c>
      <c r="C32" s="54">
        <v>264</v>
      </c>
      <c r="D32" s="54">
        <v>224</v>
      </c>
      <c r="E32" s="55">
        <f t="shared" si="1"/>
        <v>0</v>
      </c>
      <c r="F32" s="55"/>
      <c r="G32" s="55"/>
      <c r="H32" s="55"/>
      <c r="I32" s="55"/>
      <c r="J32" s="55"/>
    </row>
    <row r="33" spans="2:10" ht="25.9" customHeight="1">
      <c r="B33" s="53" t="s">
        <v>127</v>
      </c>
      <c r="C33" s="54">
        <v>265</v>
      </c>
      <c r="D33" s="54">
        <v>225</v>
      </c>
      <c r="E33" s="55">
        <f>F33+G33+H33+I33</f>
        <v>1076173.25</v>
      </c>
      <c r="F33" s="55">
        <v>195147.25</v>
      </c>
      <c r="G33" s="55">
        <v>839530</v>
      </c>
      <c r="H33" s="55"/>
      <c r="I33" s="55">
        <v>41496</v>
      </c>
      <c r="J33" s="55"/>
    </row>
    <row r="34" spans="2:10" ht="30.6" customHeight="1">
      <c r="B34" s="53" t="s">
        <v>128</v>
      </c>
      <c r="C34" s="54">
        <v>266</v>
      </c>
      <c r="D34" s="54" t="s">
        <v>80</v>
      </c>
      <c r="E34" s="55">
        <f>F34+G34+H34+I34</f>
        <v>5401766.8700000001</v>
      </c>
      <c r="F34" s="55">
        <f>203496.93+F36+F37</f>
        <v>447247.14</v>
      </c>
      <c r="G34" s="55">
        <f>314867.4+G36+G37</f>
        <v>467119.04000000004</v>
      </c>
      <c r="H34" s="55"/>
      <c r="I34" s="55">
        <f>12242.58+I36+I37</f>
        <v>4487400.6900000004</v>
      </c>
      <c r="J34" s="55"/>
    </row>
    <row r="35" spans="2:10" ht="15.6" customHeight="1">
      <c r="B35" s="58" t="s">
        <v>35</v>
      </c>
      <c r="C35" s="61"/>
      <c r="D35" s="54"/>
      <c r="E35" s="55"/>
      <c r="F35" s="55"/>
      <c r="G35" s="55"/>
      <c r="H35" s="55"/>
      <c r="I35" s="55"/>
      <c r="J35" s="55"/>
    </row>
    <row r="36" spans="2:10" ht="20.45" customHeight="1">
      <c r="B36" s="62" t="s">
        <v>81</v>
      </c>
      <c r="C36" s="61"/>
      <c r="D36" s="54">
        <v>310</v>
      </c>
      <c r="E36" s="55">
        <f>SUM(F36:I36)</f>
        <v>375102.46</v>
      </c>
      <c r="F36" s="55">
        <v>90684.82</v>
      </c>
      <c r="G36" s="55">
        <v>150379.64000000001</v>
      </c>
      <c r="H36" s="55"/>
      <c r="I36" s="55">
        <v>134038</v>
      </c>
      <c r="J36" s="55"/>
    </row>
    <row r="37" spans="2:10" ht="53.25" customHeight="1">
      <c r="B37" s="53" t="s">
        <v>82</v>
      </c>
      <c r="C37" s="54"/>
      <c r="D37" s="54">
        <v>340</v>
      </c>
      <c r="E37" s="55">
        <f>SUM(F37:I37)</f>
        <v>4496057.5</v>
      </c>
      <c r="F37" s="55">
        <v>153065.39000000001</v>
      </c>
      <c r="G37" s="55">
        <v>1872</v>
      </c>
      <c r="H37" s="55"/>
      <c r="I37" s="55">
        <v>4341120.1100000003</v>
      </c>
      <c r="J37" s="55"/>
    </row>
    <row r="38" spans="2:10" ht="30.6" hidden="1" customHeight="1">
      <c r="B38" s="58" t="s">
        <v>83</v>
      </c>
      <c r="C38" s="54">
        <v>300</v>
      </c>
      <c r="D38" s="54" t="s">
        <v>61</v>
      </c>
      <c r="E38" s="55">
        <f t="shared" si="1"/>
        <v>0</v>
      </c>
      <c r="F38" s="55">
        <f>F39+F41</f>
        <v>0</v>
      </c>
      <c r="G38" s="55">
        <f>G39+G41</f>
        <v>0</v>
      </c>
      <c r="H38" s="55">
        <f>H39+H41</f>
        <v>0</v>
      </c>
      <c r="I38" s="55">
        <f>I39+I41</f>
        <v>0</v>
      </c>
      <c r="J38" s="55">
        <f>J39+J41</f>
        <v>0</v>
      </c>
    </row>
    <row r="39" spans="2:10" ht="16.149999999999999" hidden="1" customHeight="1">
      <c r="B39" s="58" t="s">
        <v>35</v>
      </c>
      <c r="C39" s="259">
        <v>310</v>
      </c>
      <c r="D39" s="256"/>
      <c r="E39" s="255">
        <f t="shared" si="1"/>
        <v>0</v>
      </c>
      <c r="F39" s="255"/>
      <c r="G39" s="255"/>
      <c r="H39" s="255"/>
      <c r="I39" s="255"/>
      <c r="J39" s="255"/>
    </row>
    <row r="40" spans="2:10" ht="19.899999999999999" hidden="1" customHeight="1">
      <c r="B40" s="62" t="s">
        <v>84</v>
      </c>
      <c r="C40" s="259"/>
      <c r="D40" s="256"/>
      <c r="E40" s="255"/>
      <c r="F40" s="255"/>
      <c r="G40" s="255"/>
      <c r="H40" s="255"/>
      <c r="I40" s="255"/>
      <c r="J40" s="255"/>
    </row>
    <row r="41" spans="2:10" ht="21.6" hidden="1" customHeight="1">
      <c r="B41" s="53" t="s">
        <v>85</v>
      </c>
      <c r="C41" s="54">
        <v>320</v>
      </c>
      <c r="D41" s="54"/>
      <c r="E41" s="55">
        <f>F41+G41+H41+I41</f>
        <v>0</v>
      </c>
      <c r="F41" s="55"/>
      <c r="G41" s="55"/>
      <c r="H41" s="55"/>
      <c r="I41" s="55"/>
      <c r="J41" s="55"/>
    </row>
    <row r="42" spans="2:10" ht="25.9" hidden="1" customHeight="1">
      <c r="B42" s="53" t="s">
        <v>86</v>
      </c>
      <c r="C42" s="54">
        <v>400</v>
      </c>
      <c r="D42" s="54"/>
      <c r="E42" s="55">
        <f>F42+G42+H42+I42</f>
        <v>0</v>
      </c>
      <c r="F42" s="55">
        <f>F43+F45</f>
        <v>0</v>
      </c>
      <c r="G42" s="55">
        <f>G43+G45</f>
        <v>0</v>
      </c>
      <c r="H42" s="55">
        <f>H43+H45</f>
        <v>0</v>
      </c>
      <c r="I42" s="55">
        <f>I43+I45</f>
        <v>0</v>
      </c>
      <c r="J42" s="55">
        <f>J43+J45</f>
        <v>0</v>
      </c>
    </row>
    <row r="43" spans="2:10" ht="19.899999999999999" hidden="1" customHeight="1">
      <c r="B43" s="53" t="s">
        <v>129</v>
      </c>
      <c r="C43" s="256">
        <v>410</v>
      </c>
      <c r="D43" s="256"/>
      <c r="E43" s="255">
        <v>0</v>
      </c>
      <c r="F43" s="255"/>
      <c r="G43" s="255"/>
      <c r="H43" s="255"/>
      <c r="I43" s="255"/>
      <c r="J43" s="255"/>
    </row>
    <row r="44" spans="2:10" ht="18.600000000000001" hidden="1" customHeight="1">
      <c r="B44" s="53" t="s">
        <v>87</v>
      </c>
      <c r="C44" s="256"/>
      <c r="D44" s="256"/>
      <c r="E44" s="255"/>
      <c r="F44" s="255"/>
      <c r="G44" s="255"/>
      <c r="H44" s="255"/>
      <c r="I44" s="255"/>
      <c r="J44" s="255"/>
    </row>
    <row r="45" spans="2:10" ht="21.6" hidden="1" customHeight="1">
      <c r="B45" s="53" t="s">
        <v>88</v>
      </c>
      <c r="C45" s="54">
        <v>420</v>
      </c>
      <c r="D45" s="54"/>
      <c r="E45" s="55">
        <f>F45+G45+H45+I45</f>
        <v>0</v>
      </c>
      <c r="F45" s="55"/>
      <c r="G45" s="55"/>
      <c r="H45" s="55"/>
      <c r="I45" s="55"/>
      <c r="J45" s="55"/>
    </row>
    <row r="46" spans="2:10" ht="18.600000000000001" customHeight="1">
      <c r="B46" s="53" t="s">
        <v>89</v>
      </c>
      <c r="C46" s="54">
        <v>500</v>
      </c>
      <c r="D46" s="54" t="s">
        <v>61</v>
      </c>
      <c r="E46" s="55">
        <f>F46+G46+H46+I46</f>
        <v>340957.52000000142</v>
      </c>
      <c r="F46" s="55">
        <f>F17-F8</f>
        <v>82739.950000001118</v>
      </c>
      <c r="G46" s="55">
        <f>G17-G8</f>
        <v>0</v>
      </c>
      <c r="H46" s="55"/>
      <c r="I46" s="55">
        <f>I17-I8</f>
        <v>258217.5700000003</v>
      </c>
      <c r="J46" s="55"/>
    </row>
    <row r="47" spans="2:10" ht="21.6" customHeight="1">
      <c r="B47" s="53" t="s">
        <v>90</v>
      </c>
      <c r="C47" s="54">
        <v>600</v>
      </c>
      <c r="D47" s="54" t="s">
        <v>61</v>
      </c>
      <c r="E47" s="55">
        <f>F47+G47+H47+I47</f>
        <v>0</v>
      </c>
      <c r="F47" s="55">
        <v>0</v>
      </c>
      <c r="G47" s="55">
        <v>0</v>
      </c>
      <c r="H47" s="55"/>
      <c r="I47" s="55">
        <v>0</v>
      </c>
      <c r="J47" s="55"/>
    </row>
  </sheetData>
  <mergeCells count="42">
    <mergeCell ref="I39:I40"/>
    <mergeCell ref="J39:J40"/>
    <mergeCell ref="C43:C44"/>
    <mergeCell ref="D43:D44"/>
    <mergeCell ref="E43:E44"/>
    <mergeCell ref="F43:F44"/>
    <mergeCell ref="G43:G44"/>
    <mergeCell ref="H43:H44"/>
    <mergeCell ref="I43:I44"/>
    <mergeCell ref="J43:J44"/>
    <mergeCell ref="C39:C40"/>
    <mergeCell ref="D39:D40"/>
    <mergeCell ref="E39:E40"/>
    <mergeCell ref="F39:F40"/>
    <mergeCell ref="G39:G40"/>
    <mergeCell ref="H39:H40"/>
    <mergeCell ref="I9:I10"/>
    <mergeCell ref="J9:J10"/>
    <mergeCell ref="C19:C20"/>
    <mergeCell ref="D19:D20"/>
    <mergeCell ref="E19:E20"/>
    <mergeCell ref="F19:F20"/>
    <mergeCell ref="G19:G20"/>
    <mergeCell ref="H19:H20"/>
    <mergeCell ref="I19:I20"/>
    <mergeCell ref="J19:J20"/>
    <mergeCell ref="C9:C10"/>
    <mergeCell ref="D9:D10"/>
    <mergeCell ref="E9:E10"/>
    <mergeCell ref="F9:F10"/>
    <mergeCell ref="G9:G10"/>
    <mergeCell ref="H9:H10"/>
    <mergeCell ref="B3:B6"/>
    <mergeCell ref="C3:C6"/>
    <mergeCell ref="D3:D6"/>
    <mergeCell ref="E3:J3"/>
    <mergeCell ref="E4:E6"/>
    <mergeCell ref="F4:J4"/>
    <mergeCell ref="F5:F6"/>
    <mergeCell ref="G5:G6"/>
    <mergeCell ref="H5:H6"/>
    <mergeCell ref="I5:J5"/>
  </mergeCells>
  <hyperlinks>
    <hyperlink ref="G5" r:id="rId1"/>
  </hyperlinks>
  <pageMargins left="0.19685039370078741" right="0.19685039370078741" top="0.19685039370078741" bottom="0.19685039370078741" header="0.31496062992125984" footer="0.31496062992125984"/>
  <pageSetup paperSize="9" scale="8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tabSelected="1" view="pageBreakPreview" topLeftCell="A4" zoomScale="90" zoomScaleSheetLayoutView="90" workbookViewId="0">
      <selection activeCell="K11" sqref="K11"/>
    </sheetView>
  </sheetViews>
  <sheetFormatPr defaultColWidth="9.140625" defaultRowHeight="15"/>
  <cols>
    <col min="1" max="1" width="25.28515625" style="9" customWidth="1"/>
    <col min="2" max="2" width="9.7109375" style="9" bestFit="1" customWidth="1"/>
    <col min="3" max="3" width="9.28515625" style="9" bestFit="1" customWidth="1"/>
    <col min="4" max="4" width="11.5703125" style="9" customWidth="1"/>
    <col min="5" max="6" width="10.28515625" style="9" customWidth="1"/>
    <col min="7" max="7" width="11.5703125" style="9" customWidth="1"/>
    <col min="8" max="8" width="10.42578125" style="9" customWidth="1"/>
    <col min="9" max="9" width="10.7109375" style="9" customWidth="1"/>
    <col min="10" max="10" width="9.5703125" style="9" customWidth="1"/>
    <col min="11" max="11" width="11.140625" style="9" customWidth="1"/>
    <col min="12" max="12" width="9.85546875" style="9" customWidth="1"/>
    <col min="13" max="16384" width="9.140625" style="9"/>
  </cols>
  <sheetData>
    <row r="1" spans="1:12">
      <c r="A1" s="260" t="s">
        <v>234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>
      <c r="A2" s="10"/>
    </row>
    <row r="3" spans="1:12" ht="26.45" customHeight="1">
      <c r="A3" s="261" t="s">
        <v>33</v>
      </c>
      <c r="B3" s="261" t="s">
        <v>51</v>
      </c>
      <c r="C3" s="261" t="s">
        <v>91</v>
      </c>
      <c r="D3" s="261" t="s">
        <v>92</v>
      </c>
      <c r="E3" s="261"/>
      <c r="F3" s="261"/>
      <c r="G3" s="261"/>
      <c r="H3" s="261"/>
      <c r="I3" s="261"/>
      <c r="J3" s="261"/>
      <c r="K3" s="261"/>
      <c r="L3" s="261"/>
    </row>
    <row r="4" spans="1:12">
      <c r="A4" s="261"/>
      <c r="B4" s="261"/>
      <c r="C4" s="261"/>
      <c r="D4" s="261" t="s">
        <v>93</v>
      </c>
      <c r="E4" s="261"/>
      <c r="F4" s="261"/>
      <c r="G4" s="261" t="s">
        <v>37</v>
      </c>
      <c r="H4" s="261"/>
      <c r="I4" s="261"/>
      <c r="J4" s="261"/>
      <c r="K4" s="261"/>
      <c r="L4" s="261"/>
    </row>
    <row r="5" spans="1:12" ht="75.599999999999994" customHeight="1">
      <c r="A5" s="261"/>
      <c r="B5" s="261"/>
      <c r="C5" s="261"/>
      <c r="D5" s="261"/>
      <c r="E5" s="261"/>
      <c r="F5" s="261"/>
      <c r="G5" s="262" t="s">
        <v>94</v>
      </c>
      <c r="H5" s="262"/>
      <c r="I5" s="262"/>
      <c r="J5" s="262" t="s">
        <v>95</v>
      </c>
      <c r="K5" s="262"/>
      <c r="L5" s="262"/>
    </row>
    <row r="6" spans="1:12" ht="24" customHeight="1">
      <c r="A6" s="261"/>
      <c r="B6" s="261"/>
      <c r="C6" s="261"/>
      <c r="D6" s="261" t="s">
        <v>230</v>
      </c>
      <c r="E6" s="261" t="s">
        <v>231</v>
      </c>
      <c r="F6" s="261" t="s">
        <v>232</v>
      </c>
      <c r="G6" s="261" t="str">
        <f>D6</f>
        <v>на 2018 г. очередной финансовый год</v>
      </c>
      <c r="H6" s="261" t="str">
        <f>E6</f>
        <v>на 2019 г. 1-ый год планового периода</v>
      </c>
      <c r="I6" s="261" t="str">
        <f>F6</f>
        <v>на 2020 г. 2-ой год планового периода</v>
      </c>
      <c r="J6" s="261" t="str">
        <f>D6</f>
        <v>на 2018 г. очередной финансовый год</v>
      </c>
      <c r="K6" s="261" t="str">
        <f>E6</f>
        <v>на 2019 г. 1-ый год планового периода</v>
      </c>
      <c r="L6" s="261" t="str">
        <f>F6</f>
        <v>на 2020 г. 2-ой год планового периода</v>
      </c>
    </row>
    <row r="7" spans="1:12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</row>
    <row r="8" spans="1:12" ht="33.75" customHeight="1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</row>
    <row r="9" spans="1:12" s="11" customFormat="1" ht="11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</row>
    <row r="10" spans="1:12" ht="60" customHeight="1">
      <c r="A10" s="13" t="s">
        <v>96</v>
      </c>
      <c r="B10" s="14">
        <v>1</v>
      </c>
      <c r="C10" s="13" t="s">
        <v>61</v>
      </c>
      <c r="D10" s="31">
        <f>'раздел 2 2018'!E27</f>
        <v>7322005.21</v>
      </c>
      <c r="E10" s="31">
        <v>5279656.58</v>
      </c>
      <c r="F10" s="31">
        <v>5374656.5800000001</v>
      </c>
      <c r="G10" s="31">
        <v>7322005.21</v>
      </c>
      <c r="H10" s="4">
        <v>5279656.58</v>
      </c>
      <c r="I10" s="4">
        <v>5374656.5800000001</v>
      </c>
      <c r="J10" s="5"/>
      <c r="K10" s="5"/>
      <c r="L10" s="5"/>
    </row>
    <row r="11" spans="1:12" ht="76.150000000000006" customHeight="1">
      <c r="A11" s="13" t="s">
        <v>97</v>
      </c>
      <c r="B11" s="13">
        <v>1001</v>
      </c>
      <c r="C11" s="13" t="s">
        <v>61</v>
      </c>
      <c r="D11" s="267">
        <v>51380.4</v>
      </c>
      <c r="E11" s="267"/>
      <c r="F11" s="267"/>
      <c r="G11" s="267">
        <v>51380.4</v>
      </c>
      <c r="H11" s="267"/>
      <c r="I11" s="267"/>
      <c r="J11" s="15"/>
      <c r="K11" s="15"/>
      <c r="L11" s="15"/>
    </row>
    <row r="12" spans="1:12">
      <c r="A12" s="13"/>
      <c r="B12" s="13"/>
      <c r="C12" s="13"/>
      <c r="D12" s="5"/>
      <c r="E12" s="5"/>
      <c r="F12" s="5"/>
      <c r="G12" s="5"/>
      <c r="H12" s="5"/>
      <c r="I12" s="5"/>
      <c r="J12" s="5"/>
      <c r="K12" s="5"/>
      <c r="L12" s="5"/>
    </row>
    <row r="13" spans="1:12" ht="49.9" customHeight="1">
      <c r="A13" s="13" t="s">
        <v>98</v>
      </c>
      <c r="B13" s="13">
        <v>2001</v>
      </c>
      <c r="C13" s="13"/>
      <c r="D13" s="15">
        <f>D10-D11</f>
        <v>7270624.8099999996</v>
      </c>
      <c r="E13" s="15">
        <f t="shared" ref="E13:F13" si="0">E10-E11</f>
        <v>5279656.58</v>
      </c>
      <c r="F13" s="15">
        <f t="shared" si="0"/>
        <v>5374656.5800000001</v>
      </c>
      <c r="G13" s="15">
        <f>D13</f>
        <v>7270624.8099999996</v>
      </c>
      <c r="H13" s="15">
        <f>E13</f>
        <v>5279656.58</v>
      </c>
      <c r="I13" s="15">
        <f>F13</f>
        <v>5374656.5800000001</v>
      </c>
      <c r="J13" s="15"/>
      <c r="K13" s="15"/>
      <c r="L13" s="15"/>
    </row>
    <row r="14" spans="1:12">
      <c r="A14" s="13"/>
      <c r="B14" s="13"/>
      <c r="C14" s="13"/>
      <c r="D14" s="5"/>
      <c r="E14" s="5"/>
      <c r="F14" s="5"/>
      <c r="G14" s="5"/>
      <c r="H14" s="5"/>
      <c r="I14" s="5"/>
      <c r="J14" s="5"/>
      <c r="K14" s="5"/>
      <c r="L14" s="5"/>
    </row>
    <row r="15" spans="1:12" hidden="1">
      <c r="A15" s="17" t="s">
        <v>27</v>
      </c>
      <c r="B15" s="16"/>
      <c r="D15" s="9" t="s">
        <v>28</v>
      </c>
    </row>
    <row r="16" spans="1:12" hidden="1">
      <c r="D16" s="9" t="s">
        <v>2</v>
      </c>
      <c r="E16" s="9" t="s">
        <v>3</v>
      </c>
    </row>
  </sheetData>
  <mergeCells count="18">
    <mergeCell ref="I6:I8"/>
    <mergeCell ref="J6:J8"/>
    <mergeCell ref="A1:L1"/>
    <mergeCell ref="A3:A8"/>
    <mergeCell ref="B3:B8"/>
    <mergeCell ref="C3:C8"/>
    <mergeCell ref="D3:L3"/>
    <mergeCell ref="D4:F5"/>
    <mergeCell ref="G4:L4"/>
    <mergeCell ref="G5:I5"/>
    <mergeCell ref="J5:L5"/>
    <mergeCell ref="D6:D8"/>
    <mergeCell ref="K6:K8"/>
    <mergeCell ref="L6:L8"/>
    <mergeCell ref="E6:E8"/>
    <mergeCell ref="F6:F8"/>
    <mergeCell ref="G6:G8"/>
    <mergeCell ref="H6:H8"/>
  </mergeCells>
  <hyperlinks>
    <hyperlink ref="G5" r:id="rId1"/>
    <hyperlink ref="J5" r:id="rId2"/>
  </hyperlinks>
  <pageMargins left="0.31496062992125984" right="0.31496062992125984" top="0.74803149606299213" bottom="0.74803149606299213" header="0.31496062992125984" footer="0.31496062992125984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90" zoomScaleSheetLayoutView="90" workbookViewId="0">
      <selection activeCell="C5" sqref="C5"/>
    </sheetView>
  </sheetViews>
  <sheetFormatPr defaultRowHeight="15"/>
  <cols>
    <col min="1" max="1" width="41.42578125" customWidth="1"/>
    <col min="3" max="3" width="30" customWidth="1"/>
  </cols>
  <sheetData>
    <row r="1" spans="1:3">
      <c r="A1" s="263" t="s">
        <v>99</v>
      </c>
      <c r="B1" s="263"/>
      <c r="C1" s="263"/>
    </row>
    <row r="2" spans="1:3">
      <c r="A2" s="264" t="s">
        <v>233</v>
      </c>
      <c r="B2" s="264"/>
      <c r="C2" s="264"/>
    </row>
    <row r="3" spans="1:3">
      <c r="A3" s="265" t="s">
        <v>100</v>
      </c>
      <c r="B3" s="265"/>
      <c r="C3" s="265"/>
    </row>
    <row r="4" spans="1:3">
      <c r="A4" s="18"/>
    </row>
    <row r="5" spans="1:3" ht="45">
      <c r="A5" s="19" t="s">
        <v>33</v>
      </c>
      <c r="B5" s="19" t="s">
        <v>51</v>
      </c>
      <c r="C5" s="119" t="s">
        <v>101</v>
      </c>
    </row>
    <row r="6" spans="1:3">
      <c r="A6" s="19">
        <v>1</v>
      </c>
      <c r="B6" s="19">
        <v>2</v>
      </c>
      <c r="C6" s="19">
        <v>3</v>
      </c>
    </row>
    <row r="7" spans="1:3" ht="18.600000000000001" customHeight="1">
      <c r="A7" s="19" t="s">
        <v>89</v>
      </c>
      <c r="B7" s="20" t="s">
        <v>102</v>
      </c>
      <c r="C7" s="19">
        <v>0</v>
      </c>
    </row>
    <row r="8" spans="1:3" ht="18.600000000000001" customHeight="1">
      <c r="A8" s="19" t="s">
        <v>90</v>
      </c>
      <c r="B8" s="20" t="s">
        <v>103</v>
      </c>
      <c r="C8" s="19">
        <v>0</v>
      </c>
    </row>
    <row r="9" spans="1:3" ht="18.600000000000001" customHeight="1">
      <c r="A9" s="19" t="s">
        <v>104</v>
      </c>
      <c r="B9" s="20" t="s">
        <v>105</v>
      </c>
      <c r="C9" s="19">
        <v>0</v>
      </c>
    </row>
    <row r="10" spans="1:3">
      <c r="A10" s="19" t="s">
        <v>106</v>
      </c>
      <c r="B10" s="20" t="s">
        <v>107</v>
      </c>
      <c r="C10" s="19">
        <v>0</v>
      </c>
    </row>
    <row r="11" spans="1:3">
      <c r="A11" s="21" t="s">
        <v>108</v>
      </c>
      <c r="B11" s="22" t="s">
        <v>109</v>
      </c>
      <c r="C11" s="22"/>
    </row>
    <row r="12" spans="1:3">
      <c r="B12" t="s">
        <v>110</v>
      </c>
    </row>
  </sheetData>
  <mergeCells count="3">
    <mergeCell ref="A1:C1"/>
    <mergeCell ref="A2:C2"/>
    <mergeCell ref="A3:C3"/>
  </mergeCell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workbookViewId="0">
      <selection activeCell="C3" sqref="C3"/>
    </sheetView>
  </sheetViews>
  <sheetFormatPr defaultColWidth="9.140625" defaultRowHeight="15"/>
  <cols>
    <col min="1" max="1" width="42.85546875" style="6" customWidth="1"/>
    <col min="2" max="2" width="8.85546875" style="6" customWidth="1"/>
    <col min="3" max="3" width="35" style="6" customWidth="1"/>
    <col min="4" max="16384" width="9.140625" style="6"/>
  </cols>
  <sheetData>
    <row r="1" spans="1:4">
      <c r="A1" s="266" t="s">
        <v>111</v>
      </c>
      <c r="B1" s="266"/>
      <c r="C1" s="266"/>
    </row>
    <row r="2" spans="1:4">
      <c r="A2" s="23"/>
    </row>
    <row r="3" spans="1:4" ht="30">
      <c r="A3" s="7" t="s">
        <v>33</v>
      </c>
      <c r="B3" s="7" t="s">
        <v>51</v>
      </c>
      <c r="C3" s="104" t="s">
        <v>118</v>
      </c>
    </row>
    <row r="4" spans="1:4">
      <c r="A4" s="7">
        <v>1</v>
      </c>
      <c r="B4" s="7">
        <v>2</v>
      </c>
      <c r="C4" s="7">
        <v>3</v>
      </c>
    </row>
    <row r="5" spans="1:4" ht="37.15" customHeight="1">
      <c r="A5" s="24" t="s">
        <v>112</v>
      </c>
      <c r="B5" s="25" t="s">
        <v>102</v>
      </c>
      <c r="C5" s="24"/>
    </row>
    <row r="6" spans="1:4" ht="76.5" customHeight="1">
      <c r="A6" s="26" t="s">
        <v>113</v>
      </c>
      <c r="B6" s="25" t="s">
        <v>103</v>
      </c>
      <c r="C6" s="24"/>
    </row>
    <row r="7" spans="1:4" ht="39" customHeight="1">
      <c r="A7" s="24" t="s">
        <v>114</v>
      </c>
      <c r="B7" s="25" t="s">
        <v>105</v>
      </c>
      <c r="C7" s="7">
        <v>0</v>
      </c>
    </row>
    <row r="8" spans="1:4">
      <c r="A8" s="27"/>
      <c r="B8" s="8"/>
      <c r="C8" s="27"/>
    </row>
    <row r="9" spans="1:4">
      <c r="A9" s="27"/>
      <c r="B9" s="8"/>
      <c r="C9" s="27"/>
    </row>
    <row r="11" spans="1:4">
      <c r="A11" s="28" t="s">
        <v>139</v>
      </c>
      <c r="D11" s="29"/>
    </row>
    <row r="12" spans="1:4">
      <c r="A12" s="28" t="s">
        <v>115</v>
      </c>
    </row>
    <row r="13" spans="1:4">
      <c r="A13" s="28"/>
    </row>
    <row r="14" spans="1:4">
      <c r="A14" s="28" t="s">
        <v>120</v>
      </c>
    </row>
    <row r="15" spans="1:4">
      <c r="A15" s="28" t="s">
        <v>119</v>
      </c>
      <c r="D15" s="28"/>
    </row>
    <row r="16" spans="1:4">
      <c r="A16" s="28" t="s">
        <v>116</v>
      </c>
    </row>
    <row r="17" spans="1:2">
      <c r="A17" s="28"/>
    </row>
    <row r="18" spans="1:2">
      <c r="A18" s="28" t="s">
        <v>117</v>
      </c>
      <c r="B18" s="28"/>
    </row>
    <row r="19" spans="1:2">
      <c r="A19" s="28" t="s">
        <v>116</v>
      </c>
    </row>
    <row r="20" spans="1:2">
      <c r="A20" s="28"/>
    </row>
    <row r="21" spans="1:2">
      <c r="A21" s="30" t="s">
        <v>140</v>
      </c>
    </row>
    <row r="22" spans="1:2">
      <c r="A22" s="28" t="s">
        <v>115</v>
      </c>
    </row>
  </sheetData>
  <mergeCells count="1">
    <mergeCell ref="A1:C1"/>
  </mergeCells>
  <hyperlinks>
    <hyperlink ref="A6" r:id="rId1"/>
  </hyperlinks>
  <pageMargins left="0.59055118110236227" right="0.59055118110236227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титул</vt:lpstr>
      <vt:lpstr>субсидии (новая форма)</vt:lpstr>
      <vt:lpstr>сведения</vt:lpstr>
      <vt:lpstr>раздел 1</vt:lpstr>
      <vt:lpstr>раздел 2 2018</vt:lpstr>
      <vt:lpstr>раздел 2.1</vt:lpstr>
      <vt:lpstr>раздел 3</vt:lpstr>
      <vt:lpstr>раздел 4</vt:lpstr>
      <vt:lpstr>'раздел 1'!Область_печати</vt:lpstr>
      <vt:lpstr>'раздел 2.1'!Область_печати</vt:lpstr>
      <vt:lpstr>'раздел 3'!Область_печати</vt:lpstr>
      <vt:lpstr>сведения!Область_печати</vt:lpstr>
      <vt:lpstr>'субсидии (новая форма)'!Область_печати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2019-01-21T13:27:30Z</cp:lastPrinted>
  <dcterms:created xsi:type="dcterms:W3CDTF">2019-01-21T12:37:41Z</dcterms:created>
  <dcterms:modified xsi:type="dcterms:W3CDTF">2019-02-04T03:02:42Z</dcterms:modified>
</cp:coreProperties>
</file>